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10" windowHeight="68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Sheet1!$A$8:$N$74</definedName>
    <definedName name="_xlnm.Print_Titles" localSheetId="0">Sheet1!$8:$8</definedName>
  </definedNames>
  <calcPr calcId="144525"/>
</workbook>
</file>

<file path=xl/calcChain.xml><?xml version="1.0" encoding="utf-8"?>
<calcChain xmlns="http://schemas.openxmlformats.org/spreadsheetml/2006/main">
  <c r="M45" i="1" l="1"/>
  <c r="M46" i="1"/>
  <c r="M47" i="1"/>
  <c r="M48" i="1"/>
  <c r="M25" i="1"/>
  <c r="M27" i="1"/>
  <c r="M30" i="1"/>
  <c r="M33" i="1"/>
  <c r="M31" i="1"/>
  <c r="M42" i="1"/>
  <c r="M24" i="1"/>
  <c r="M26" i="1"/>
  <c r="M28" i="1"/>
  <c r="M29" i="1"/>
  <c r="M32" i="1"/>
  <c r="M34" i="1"/>
  <c r="M35" i="1"/>
  <c r="M37" i="1"/>
  <c r="M36" i="1"/>
  <c r="M38" i="1"/>
  <c r="M39" i="1"/>
  <c r="M40" i="1"/>
  <c r="M41" i="1"/>
  <c r="M49" i="1" l="1"/>
  <c r="M43" i="1"/>
  <c r="M54" i="1"/>
  <c r="M51" i="1"/>
  <c r="M65" i="1"/>
  <c r="M61" i="1"/>
  <c r="M60" i="1"/>
  <c r="M64" i="1"/>
  <c r="M52" i="1"/>
  <c r="M53" i="1"/>
  <c r="M66" i="1"/>
  <c r="M63" i="1"/>
  <c r="M62" i="1"/>
  <c r="M56" i="1"/>
  <c r="M57" i="1"/>
  <c r="M59" i="1"/>
  <c r="M58" i="1"/>
  <c r="M55" i="1"/>
  <c r="M21" i="1"/>
  <c r="M20" i="1"/>
  <c r="M19" i="1"/>
  <c r="M18" i="1"/>
  <c r="M69" i="1"/>
  <c r="M70" i="1" s="1"/>
  <c r="M72" i="1"/>
  <c r="M73" i="1" s="1"/>
  <c r="M12" i="1"/>
  <c r="M11" i="1"/>
  <c r="M15" i="1"/>
  <c r="M13" i="1"/>
  <c r="M14" i="1"/>
  <c r="M10" i="1"/>
  <c r="M67" i="1" l="1"/>
  <c r="M16" i="1"/>
  <c r="M22" i="1"/>
  <c r="M74" i="1" l="1"/>
</calcChain>
</file>

<file path=xl/sharedStrings.xml><?xml version="1.0" encoding="utf-8"?>
<sst xmlns="http://schemas.openxmlformats.org/spreadsheetml/2006/main" count="440" uniqueCount="217">
  <si>
    <t>Stt</t>
  </si>
  <si>
    <t>Tên hàng hóa</t>
  </si>
  <si>
    <t>Tên thương mại</t>
  </si>
  <si>
    <t>Ký mã hiệu, nhãn mác sản phẩm</t>
  </si>
  <si>
    <t>Hãng sản xuất</t>
  </si>
  <si>
    <t>Nước sản xuất</t>
  </si>
  <si>
    <t>Quy cách đóng gói</t>
  </si>
  <si>
    <t>ĐVT</t>
  </si>
  <si>
    <t xml:space="preserve"> Đơn giá (đã bao gồm thuế VAT  và phí các loại )  </t>
  </si>
  <si>
    <t>Thành tiền</t>
  </si>
  <si>
    <t>Theo kết quả đơn vị bệnh viện khác</t>
  </si>
  <si>
    <t>Đĩa đệm cột sống lưng CoRoENT, loại cong</t>
  </si>
  <si>
    <t>66XXXXX</t>
  </si>
  <si>
    <t>Nuvasive</t>
  </si>
  <si>
    <t>Mỹ</t>
  </si>
  <si>
    <t>Cái</t>
  </si>
  <si>
    <t>Vít đơn trục Armada</t>
  </si>
  <si>
    <t>885XXXX</t>
  </si>
  <si>
    <t>Vít đa trục Armada</t>
  </si>
  <si>
    <t>845XXXX</t>
  </si>
  <si>
    <t>Vít khóa trong Armada</t>
  </si>
  <si>
    <t>Nẹp dọc Armada, L 100 - 500</t>
  </si>
  <si>
    <t>Nẹp dọc Armada, L 100 - 500 mm</t>
  </si>
  <si>
    <t>8452XXX
8252XXX</t>
  </si>
  <si>
    <t>Nẹp ngang Armada</t>
  </si>
  <si>
    <t>8450XXX
724XXXX</t>
  </si>
  <si>
    <t>Phim chụp X quang Kodak KTS 25*30cm</t>
  </si>
  <si>
    <t>Phim chụp Laser Dryview DVB cỡ 25 x 30cm</t>
  </si>
  <si>
    <t>25 x 30cm</t>
  </si>
  <si>
    <t>Carestream</t>
  </si>
  <si>
    <t>Tấm</t>
  </si>
  <si>
    <t>Vi dây dẫn can thiệp mạch máu não Chikai, Chikai 10, Chikai black, Chikai black 18 (Tất cả các cỡ)</t>
  </si>
  <si>
    <t>WAIN-CKI-10-200 (Tất cả các mã)</t>
  </si>
  <si>
    <t>Asahi Intecc</t>
  </si>
  <si>
    <t>Việt Nam</t>
  </si>
  <si>
    <t>Hộp/1 cái</t>
  </si>
  <si>
    <t>cái</t>
  </si>
  <si>
    <t>Băng keo Optiskin 100x70</t>
  </si>
  <si>
    <t>Optiskin 100mm x 70mm</t>
  </si>
  <si>
    <t>Urgo Healthcare</t>
  </si>
  <si>
    <t>Thái Lan</t>
  </si>
  <si>
    <t>miếng</t>
  </si>
  <si>
    <t>Optiskin 53mm x 80mm</t>
  </si>
  <si>
    <t>Gạc thấm hút và loại bỏ mảnh hoại tử có ion bạc từ sợi Polyacrilate, kích thước 10cm x 10cm</t>
  </si>
  <si>
    <t>Urgoclean Ag 10cm x 10cm</t>
  </si>
  <si>
    <t>Urgo Laboratoires</t>
  </si>
  <si>
    <t>Pháp</t>
  </si>
  <si>
    <t>Gạc thấm hút và loại bỏ mảnh hoại tử có ion bạc từ sợi Polyacrilate, kích thước 15cm x 20cm</t>
  </si>
  <si>
    <t>Urgoclean Ag 15cm x 20cm</t>
  </si>
  <si>
    <t>Đầu thử đường huyết (dạng rời, nằm trong nút nhựa)</t>
  </si>
  <si>
    <t>Medisafe Fit Blood Glucose Test Tip</t>
  </si>
  <si>
    <t>MS*FC030A 
(các cỡ)</t>
  </si>
  <si>
    <t>Terumo</t>
  </si>
  <si>
    <t>Nhật</t>
  </si>
  <si>
    <t>Hộp/30 cái</t>
  </si>
  <si>
    <t>Kim  lấy máu (dạng rỗng, nằm trong vỏ nhựa bảo vệ an toàn)</t>
  </si>
  <si>
    <t>Medisafe Lancet for Finetouch</t>
  </si>
  <si>
    <t>Ống thông can thiệp mạch vành các loại, các cỡ, cấu trúc sợi bệnh SUS PTFE (tương đương Cath guide Heartrail II)</t>
  </si>
  <si>
    <t>Heartrail II</t>
  </si>
  <si>
    <t>Dây dẫn dùng trong can thiệp công nghệ nối không mối nối (Superb seamless tech), có lớp ái nước M coat, kiểu NS</t>
  </si>
  <si>
    <t>Runthrough NS</t>
  </si>
  <si>
    <t>Hộp/5 cái</t>
  </si>
  <si>
    <t>Dây dẫn dđường Radifocus có lớp ái nước phủ M Coat, lõi Nitinol, mặt ngoài phủ hoạt chất tungsten, chiều dài 150cm</t>
  </si>
  <si>
    <t>Radifocus Guide Wire M (dài 150cm)</t>
  </si>
  <si>
    <t>Ống thông chẩn đoán mạch quay đa năng chụp được trái và phải, đường kính 4,0cm, 5,0cm - 4F 5F, chiều dài 100cm, 120cm</t>
  </si>
  <si>
    <t>Outlook</t>
  </si>
  <si>
    <t>Ống thông chẩn đoán Radifocus (catheter), đường kính 3,5cm, 4,0cm - 4F - 5F - 6F, chiều dài 100cm</t>
  </si>
  <si>
    <t>Radifocus Optitorque (Judkins Right/ Judkins Left)</t>
  </si>
  <si>
    <t>Vi ống thông dẫn đường dùng can thiệp CTO FC, đường kính ngoài 1,8Fr, đường kính trong 0,021", chiều dài 130, 150cm</t>
  </si>
  <si>
    <t>Finecross</t>
  </si>
  <si>
    <t>Bộ dụng cụ mở đường mạch máu có van chống trào máu</t>
  </si>
  <si>
    <t>Radifocus Introducer II</t>
  </si>
  <si>
    <t>Bộ dụng cụ mở đường mạch máu có phủ lớp ái nước, có van chống trào máu</t>
  </si>
  <si>
    <t>Radifocus Introducer II M Coat/ Long Sheath</t>
  </si>
  <si>
    <t>Nhật/ Việt Nam</t>
  </si>
  <si>
    <t>Ống thông chẩn đoán trị gan, tạng</t>
  </si>
  <si>
    <t>Radifocus Glidecath (Yashiro Type)</t>
  </si>
  <si>
    <t>Ống thông chẩn đoán mạch máu não có lớp ái nước dài 100cm</t>
  </si>
  <si>
    <t>Radifocus Angiographic Catheter (Simmons II)</t>
  </si>
  <si>
    <t>Ống thông chẩn đoán mạch máu não có lớp ái nước dài 65 - 100cm</t>
  </si>
  <si>
    <t>Radifocus Angiographic Catheter (Vertebral)</t>
  </si>
  <si>
    <t>Vi ống thông can thiệp tạng</t>
  </si>
  <si>
    <t>Progreat</t>
  </si>
  <si>
    <t>Bộ dụng cụ hút huyết khối</t>
  </si>
  <si>
    <t>Hộp/1 bộ</t>
  </si>
  <si>
    <t>Bộ</t>
  </si>
  <si>
    <t>Catheter chẩn đoán não loại Cobra các cỡ</t>
  </si>
  <si>
    <t>Radifocus Optitorque (Cobra)
RH*AB55108M (các cỡ)</t>
  </si>
  <si>
    <t>Sextant - Kim PAK chọc dò cuống sống, hộp 2 kim (B+T)</t>
  </si>
  <si>
    <t>Medtronic</t>
  </si>
  <si>
    <t>Sextant - Nẹp dọc uốn sẵn, qua da, 5,5mm, các cỡ</t>
  </si>
  <si>
    <t>867-xxxx</t>
  </si>
  <si>
    <t>Gói/1 cái</t>
  </si>
  <si>
    <t>Sextant - Vít đa trục rỗng nòng, cánh ren ngược, công nghệ qua da, titanium, các cỡ</t>
  </si>
  <si>
    <t>757xxxx</t>
  </si>
  <si>
    <t>Sextant - Vít khóa trong rỗng nòng dùng cho bắt vít qua da</t>
  </si>
  <si>
    <t>Bột cản quang pha keo nút dị dạng mạch não Tantale hoặc tương đương</t>
  </si>
  <si>
    <t>Dụng cụ gây tắc mạch Tantale</t>
  </si>
  <si>
    <t>TANTALE</t>
  </si>
  <si>
    <t>Balt</t>
  </si>
  <si>
    <t>Hộp/8 cái</t>
  </si>
  <si>
    <t>Dụng cụ lấy huyết khối Catch+ hoặc tương đương</t>
  </si>
  <si>
    <t>Dụng cụ lấy huyết khối Catch+</t>
  </si>
  <si>
    <t>CATCH+</t>
  </si>
  <si>
    <t>Khung giá đỡ mạch máu sọ não LEO+baby hoặc tương đương</t>
  </si>
  <si>
    <t>Khung giá đỡ mạch máu Leo+; Leo+baby</t>
  </si>
  <si>
    <t>Tất cả các mã LEO...</t>
  </si>
  <si>
    <t>Ống thông can thiệp đầu siêu mềm không gắn bóng cỡ 4.2-5F Fargomini hoặc tương đương</t>
  </si>
  <si>
    <t>Ống thông can thiệp đầu mềm Fargomini</t>
  </si>
  <si>
    <t>FRGMIN...</t>
  </si>
  <si>
    <t>Ống thông can thiệp đầu mềm</t>
  </si>
  <si>
    <t>Ống thông can thiệp đầu mềm Fargo, Fargomax</t>
  </si>
  <si>
    <t>Tất cả các mã FRG... FRGMAX....</t>
  </si>
  <si>
    <t>Vòng xoắn kim loại (coil) gây bít  phình mạch máu Barricade (Các loại, các cỡ)</t>
  </si>
  <si>
    <t>Vòng xoắn kim loại (Coil) gây bít phình mạch máu Barricade</t>
  </si>
  <si>
    <t>Tất cả các mã 900...</t>
  </si>
  <si>
    <t>Blockade</t>
  </si>
  <si>
    <t>Bóng tắc mạch không dây Goldbal hoặc tương đương</t>
  </si>
  <si>
    <t>Bóng tắc mạch không dây Goldbal</t>
  </si>
  <si>
    <t>GOLDBAL1
GOLDBAL2
GOLDBAL3
GOLDBAL4</t>
  </si>
  <si>
    <t>Dây cáp cắt coil</t>
  </si>
  <si>
    <t>CBL002</t>
  </si>
  <si>
    <t>Dụng cụ mở đường dài IVA6F80ST hoặc tương đương</t>
  </si>
  <si>
    <t>Dụng cụ mở đường dài IVA</t>
  </si>
  <si>
    <t>IVA6F80ST</t>
  </si>
  <si>
    <t>Hộp/3 cái</t>
  </si>
  <si>
    <t>Giá đỡ (stent) che phình mạch cổ rộng Silk+, chuyển dòng</t>
  </si>
  <si>
    <t>Khung giá đỡ mạch máu Silk+</t>
  </si>
  <si>
    <t>Tất cả các mã SILK....</t>
  </si>
  <si>
    <t>Ống thông can thiệp đầu siêu mềm có gắn bóng cỡ 6F, 8F Corail+ hoặc tương đương</t>
  </si>
  <si>
    <t>Ống thông can thiệp đầu mềm có bóng Corail+</t>
  </si>
  <si>
    <t>CORAIL6F+
CORAIL8F+</t>
  </si>
  <si>
    <t>Hộp/2 cái</t>
  </si>
  <si>
    <t>Vật liệu nút mạch Squid hoặc tương đương</t>
  </si>
  <si>
    <t>Vật liệu nút mạch Squid</t>
  </si>
  <si>
    <t>SQUID12
SQUID18</t>
  </si>
  <si>
    <t>Emboflu</t>
  </si>
  <si>
    <t>Thụy Sỹ</t>
  </si>
  <si>
    <t>Vi dây dẫn can thiệp siêu nhỏ Hybrid hoặc tương đương</t>
  </si>
  <si>
    <t>Vi dây dẫn can thiệp siêu nhỏ Hybrid</t>
  </si>
  <si>
    <t>HYBRID007D
HYBRID008D
HYBRID014D
HYBRID1214D</t>
  </si>
  <si>
    <t>Vi ống thông siêu nhỏ đầu mềm Magic 30cm hoặc tương đương</t>
  </si>
  <si>
    <t>Vi ống thông siêu nhỏ mềm Magic</t>
  </si>
  <si>
    <t>MAGIC1,2F
MAGIC1,2FM
MAGIC1,5F
MAGICSTD</t>
  </si>
  <si>
    <t>Vi ống thông siêu nhỏ đầu mềm Baltacci 15cm hoặc tương đương</t>
  </si>
  <si>
    <t>Vi ống thông siêu nhỏ mềm Baltacci</t>
  </si>
  <si>
    <t>BALTACCI1,2F
BALTACCI1,5F
BALTACCI1,8F</t>
  </si>
  <si>
    <t>Vi ống thông siêu nhỏ mềm Baltaccibdpe; mang bóng đầu gần 2.4F, đầu xa 2.7F hoặc tương đương</t>
  </si>
  <si>
    <t>Vi ống thông siêu nhỏ mềm mang bóng Baltaccibdpe</t>
  </si>
  <si>
    <t>BALTACCIBDPE</t>
  </si>
  <si>
    <t>Vi ống thông siêu nhỏ mềm Magic Mabdte mang bóng đầu gần 1.8F, đầu xa 2.7F hoặc tương đương</t>
  </si>
  <si>
    <t>Vi ống thông siêu nhỏ mềm mang bóng Magic Mabdte</t>
  </si>
  <si>
    <t>MABDTE</t>
  </si>
  <si>
    <t>Vi ống thông siêu nhỏ mềm SONIC; có đầu đứt rời (các size) hoặc tương đương</t>
  </si>
  <si>
    <t>Vi ống thông siêu nhỏ mềm có đầu đứt rời Sonic</t>
  </si>
  <si>
    <t>SONIC...</t>
  </si>
  <si>
    <t>Vi ống thông siêu nhỏ mềm Vasco+; 1.9F-3.0F hoặc tương đương</t>
  </si>
  <si>
    <t>Vi ống thông siêu nhỏ mềm Vasco+</t>
  </si>
  <si>
    <t>VASCO+</t>
  </si>
  <si>
    <t xml:space="preserve"> Số lượng </t>
  </si>
  <si>
    <t>Hộp/ 125 tấm</t>
  </si>
  <si>
    <t>Cái/Bịch</t>
  </si>
  <si>
    <t>Hộp/50 miếng</t>
  </si>
  <si>
    <t>Hộp/ 10 miếng</t>
  </si>
  <si>
    <t>Băng keo có gạc vô trùng, không thấm nước ≥ 5x7cm</t>
  </si>
  <si>
    <t>Stt theo HSYC</t>
  </si>
  <si>
    <t>STT mặt hàng</t>
  </si>
  <si>
    <t>MS*GN4530 
(các cỡ)</t>
  </si>
  <si>
    <t>GC-F6BL300N (các cỡ)</t>
  </si>
  <si>
    <t>TW-AS418FA; 
TW-DS418IA;
TW-DS418FH  
(Các cỡ)</t>
  </si>
  <si>
    <t>RF*GA35153M; 
RF*GS35153M
(Các cỡ)</t>
  </si>
  <si>
    <t xml:space="preserve">RQ*5TIG110M; 
RQ*5TIG112M </t>
  </si>
  <si>
    <t>RH*5JR3500M; 
RH*5JL4000M 
(Các cỡ)</t>
  </si>
  <si>
    <t xml:space="preserve">NC-F863A;  
NC-F865A </t>
  </si>
  <si>
    <t>RS*A60G07SQ;
RS*A60K10SQ
(các cỡ)</t>
  </si>
  <si>
    <t>RM*AF6J10SQW;
RS*B60K25AQ 
(các cỡ)</t>
  </si>
  <si>
    <t>RF*XG95107M;
RF*XG95110M
(các cỡ)</t>
  </si>
  <si>
    <t>RF*EA25010M
(các cỡ)</t>
  </si>
  <si>
    <t>RF*EH15010M
(các cỡ)</t>
  </si>
  <si>
    <t>MC-PC2011;
MC-PC2013;
MC-PE27111;
MC-PE27131
(các cỡ)</t>
  </si>
  <si>
    <t xml:space="preserve"> EG1602 (các cỡ)</t>
  </si>
  <si>
    <t>RH*AB55108M (các cỡ)</t>
  </si>
  <si>
    <t>1. Công ty CP TTBYT Cổng Vàng</t>
  </si>
  <si>
    <t>2. Công ty TNHH Dược Kim Đô</t>
  </si>
  <si>
    <t>3. Công ty TNHH Sang Thu</t>
  </si>
  <si>
    <t>4. Công ty TNHH Thành An Hà Nội</t>
  </si>
  <si>
    <t>5. Công ty TNHH TM Tâm Hợp</t>
  </si>
  <si>
    <t>6. Công ty TNHH TM và DVKT Phúc Tín</t>
  </si>
  <si>
    <t>7. Công ty TNHH TM Vĩnh Phát</t>
  </si>
  <si>
    <t>Bệnh viện Đại Học Y Dược
Số: 976/TB-BVĐHYD
(21/06/2018)</t>
  </si>
  <si>
    <t>Bệnh viện Quận 12
Số: 1172/TB-BV
(28/08/2018)</t>
  </si>
  <si>
    <t>Bệnh viện ĐKKV Thủ Đức
Số: 372/TB-BVĐKKVTĐ
(06/7/2018)</t>
  </si>
  <si>
    <t>Bệnh việ Chợ Rẫy
Số: 155/TB-BVCR
(04/06/2018)</t>
  </si>
  <si>
    <t>Bệnh viện CTCH
Số: 2383/TB-BVCTCH
(14/11/2018)</t>
  </si>
  <si>
    <t>Bệnh viện Trung Ương Huế
Số: 677/TB-BVH
(25/06/2018)</t>
  </si>
  <si>
    <t>Bệnh viện Nguyễn Trãi
Số: 377/BVNT-TTB
(17/5/2018)</t>
  </si>
  <si>
    <t>BVĐK Tỉnh Sóc Trăng
Số: 352/QĐ-BVĐKT
(26/10/2018)</t>
  </si>
  <si>
    <t>BVĐK Tỉnh Lâm Đồng
Số: 1214/QĐ-BVĐKLĐ
(23/08/2018)</t>
  </si>
  <si>
    <t>Sở Y Tế TP. Cần Thơ
Số: 2100/QĐ-SYT
(12/9/2018)</t>
  </si>
  <si>
    <t>Bệnh viện Hùng Vương
Số: 76/BMT-TB
(29/10/2018)</t>
  </si>
  <si>
    <t>Tổng cộng: 06 mặt hàng</t>
  </si>
  <si>
    <t>Tổng cộng: 04 mặt hàng</t>
  </si>
  <si>
    <t>Tổng cộng: 19 mặt hàng</t>
  </si>
  <si>
    <t>Tổng cộng: 16 mặt hàng</t>
  </si>
  <si>
    <t>Tổng cộng: 01 mặt hàng</t>
  </si>
  <si>
    <t>Tổng cộng: 51 mặt hàng, 07 công ty</t>
  </si>
  <si>
    <t>(Số tiền bằng chữ: Hai mươi mốt tỷ năm trăm mười sáu triệu ba trăm hai mươi lăm ngàn đồng)</t>
  </si>
  <si>
    <t>Eliminate EG1602 
(các cỡ)</t>
  </si>
  <si>
    <t xml:space="preserve">   SỞ Y TẾ TP. HỒ CHÍ MINH</t>
  </si>
  <si>
    <t>CỘNG HÒA XÃ HỘI CHỦ NGHĨA VIỆT NAM</t>
  </si>
  <si>
    <t>BỆNH VIỆN TRƯNG VƯƠNG</t>
  </si>
  <si>
    <r>
      <t xml:space="preserve">Độc </t>
    </r>
    <r>
      <rPr>
        <b/>
        <u/>
        <sz val="11"/>
        <rFont val="Times New Roman"/>
        <family val="1"/>
      </rPr>
      <t>lập - Tự do - Hạnh</t>
    </r>
    <r>
      <rPr>
        <b/>
        <sz val="11"/>
        <rFont val="Times New Roman"/>
        <family val="1"/>
      </rPr>
      <t xml:space="preserve"> phúc</t>
    </r>
  </si>
  <si>
    <t>DANH MỤC TRÚNG THẦU VẬT TƯ Y TẾ TIÊU HAO - Y DỤNG CỤ</t>
  </si>
  <si>
    <t>Gói thầu: "Mua sắm trực tiếp vật tư y tế tiêu hao - y dụng cụ năm 2019"</t>
  </si>
  <si>
    <t>(Đính kèm Quyết định số: 276/QĐ-BVTV ngày 26 tháng 04 năm 2019)</t>
  </si>
  <si>
    <t>GIÁM ĐỐC</t>
  </si>
  <si>
    <t>Ts.Bs. Lê Thanh Chiến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</si>
</sst>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 ;_ * \-#,##0_ ;_ * &quot;-&quot;??_ ;_ @_ 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charset val="134"/>
      <scheme val="minor"/>
    </font>
    <font>
      <b/>
      <sz val="8"/>
      <color rgb="FF0070C0"/>
      <name val="Calibri"/>
      <charset val="134"/>
      <scheme val="minor"/>
    </font>
    <font>
      <b/>
      <sz val="8"/>
      <color rgb="FF0000FF"/>
      <name val="Calibri"/>
      <charset val="134"/>
      <scheme val="minor"/>
    </font>
    <font>
      <sz val="8"/>
      <color theme="1"/>
      <name val="Times New Roman"/>
      <charset val="134"/>
    </font>
    <font>
      <sz val="12"/>
      <name val="Arial"/>
      <charset val="134"/>
    </font>
    <font>
      <sz val="13"/>
      <name val="Times New Roman"/>
      <charset val="134"/>
    </font>
    <font>
      <sz val="10"/>
      <name val="VNI-Times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8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color rgb="FF0000FF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164" fontId="9" fillId="0" borderId="0" applyFont="0" applyFill="0" applyBorder="0" applyAlignment="0" applyProtection="0">
      <alignment vertical="center"/>
    </xf>
    <xf numFmtId="0" fontId="6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1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6" fontId="13" fillId="0" borderId="1" xfId="1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6" fontId="11" fillId="0" borderId="1" xfId="1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right" vertical="center" wrapText="1"/>
    </xf>
    <xf numFmtId="3" fontId="11" fillId="0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</cellXfs>
  <cellStyles count="5">
    <cellStyle name="Comma" xfId="1" builtinId="3"/>
    <cellStyle name="Comma 5" xfId="4"/>
    <cellStyle name="Comma 9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54</xdr:row>
      <xdr:rowOff>0</xdr:rowOff>
    </xdr:from>
    <xdr:to>
      <xdr:col>5</xdr:col>
      <xdr:colOff>0</xdr:colOff>
      <xdr:row>54</xdr:row>
      <xdr:rowOff>38100</xdr:rowOff>
    </xdr:to>
    <xdr:sp macro="" textlink="">
      <xdr:nvSpPr>
        <xdr:cNvPr id="2" name="Text Box 42"/>
        <xdr:cNvSpPr txBox="1">
          <a:spLocks noChangeArrowheads="1"/>
        </xdr:cNvSpPr>
      </xdr:nvSpPr>
      <xdr:spPr bwMode="auto">
        <a:xfrm>
          <a:off x="5514975" y="35433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0</xdr:colOff>
      <xdr:row>54</xdr:row>
      <xdr:rowOff>38100</xdr:rowOff>
    </xdr:to>
    <xdr:sp macro="" textlink="">
      <xdr:nvSpPr>
        <xdr:cNvPr id="3" name="Text Box 43"/>
        <xdr:cNvSpPr txBox="1">
          <a:spLocks noChangeArrowheads="1"/>
        </xdr:cNvSpPr>
      </xdr:nvSpPr>
      <xdr:spPr bwMode="auto">
        <a:xfrm>
          <a:off x="5514975" y="35433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0</xdr:colOff>
      <xdr:row>54</xdr:row>
      <xdr:rowOff>38100</xdr:rowOff>
    </xdr:to>
    <xdr:sp macro="" textlink="">
      <xdr:nvSpPr>
        <xdr:cNvPr id="4" name="Text Box 44"/>
        <xdr:cNvSpPr txBox="1">
          <a:spLocks noChangeArrowheads="1"/>
        </xdr:cNvSpPr>
      </xdr:nvSpPr>
      <xdr:spPr bwMode="auto">
        <a:xfrm>
          <a:off x="5514975" y="35433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0</xdr:colOff>
      <xdr:row>54</xdr:row>
      <xdr:rowOff>38100</xdr:rowOff>
    </xdr:to>
    <xdr:sp macro="" textlink="">
      <xdr:nvSpPr>
        <xdr:cNvPr id="5" name="Text Box 54"/>
        <xdr:cNvSpPr txBox="1">
          <a:spLocks noChangeArrowheads="1"/>
        </xdr:cNvSpPr>
      </xdr:nvSpPr>
      <xdr:spPr bwMode="auto">
        <a:xfrm>
          <a:off x="5514975" y="35433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0</xdr:colOff>
      <xdr:row>54</xdr:row>
      <xdr:rowOff>38100</xdr:rowOff>
    </xdr:to>
    <xdr:sp macro="" textlink="">
      <xdr:nvSpPr>
        <xdr:cNvPr id="6" name="Text Box 55"/>
        <xdr:cNvSpPr txBox="1">
          <a:spLocks noChangeArrowheads="1"/>
        </xdr:cNvSpPr>
      </xdr:nvSpPr>
      <xdr:spPr bwMode="auto">
        <a:xfrm>
          <a:off x="5514975" y="35433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0</xdr:colOff>
      <xdr:row>54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5514975" y="35433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0</xdr:colOff>
      <xdr:row>54</xdr:row>
      <xdr:rowOff>38100</xdr:rowOff>
    </xdr:to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5514975" y="35433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topLeftCell="E70" zoomScale="110" zoomScaleNormal="110" workbookViewId="0">
      <selection activeCell="N88" sqref="N88"/>
    </sheetView>
  </sheetViews>
  <sheetFormatPr defaultColWidth="9" defaultRowHeight="11.25"/>
  <cols>
    <col min="1" max="1" width="4.28515625" style="16" customWidth="1"/>
    <col min="2" max="3" width="6.42578125" style="16" customWidth="1"/>
    <col min="4" max="4" width="34.5703125" style="16" customWidth="1"/>
    <col min="5" max="5" width="21.140625" style="16" customWidth="1"/>
    <col min="6" max="6" width="15.42578125" style="16" customWidth="1"/>
    <col min="7" max="7" width="8.7109375" style="16" customWidth="1"/>
    <col min="8" max="8" width="9.85546875" style="16" customWidth="1"/>
    <col min="9" max="9" width="10.28515625" style="22" bestFit="1" customWidth="1"/>
    <col min="10" max="10" width="6.5703125" style="16" customWidth="1"/>
    <col min="11" max="11" width="8" style="16" bestFit="1" customWidth="1"/>
    <col min="12" max="12" width="14.5703125" style="16" bestFit="1" customWidth="1"/>
    <col min="13" max="13" width="15.140625" style="16" bestFit="1" customWidth="1"/>
    <col min="14" max="14" width="20.42578125" style="16" customWidth="1"/>
    <col min="15" max="16384" width="9" style="16"/>
  </cols>
  <sheetData>
    <row r="1" spans="1:18" s="40" customFormat="1" ht="15" customHeight="1">
      <c r="A1" s="37" t="s">
        <v>208</v>
      </c>
      <c r="B1" s="37"/>
      <c r="C1" s="37"/>
      <c r="D1" s="37"/>
      <c r="E1" s="38"/>
      <c r="F1" s="39"/>
      <c r="H1" s="41"/>
      <c r="I1" s="42" t="s">
        <v>209</v>
      </c>
      <c r="J1" s="42"/>
      <c r="K1" s="42"/>
      <c r="L1" s="42"/>
      <c r="M1" s="42"/>
      <c r="N1" s="42"/>
      <c r="O1" s="42"/>
      <c r="P1" s="41"/>
      <c r="Q1" s="41"/>
      <c r="R1" s="41"/>
    </row>
    <row r="2" spans="1:18" s="40" customFormat="1" ht="15" customHeight="1">
      <c r="A2" s="43" t="s">
        <v>210</v>
      </c>
      <c r="B2" s="43"/>
      <c r="C2" s="43"/>
      <c r="D2" s="43"/>
      <c r="E2" s="41"/>
      <c r="F2" s="44"/>
      <c r="H2" s="45"/>
      <c r="I2" s="42" t="s">
        <v>211</v>
      </c>
      <c r="J2" s="42"/>
      <c r="K2" s="42"/>
      <c r="L2" s="42"/>
      <c r="M2" s="42"/>
      <c r="N2" s="42"/>
      <c r="O2" s="42"/>
      <c r="P2" s="41"/>
      <c r="Q2" s="41"/>
      <c r="R2" s="45"/>
    </row>
    <row r="3" spans="1:18" s="46" customFormat="1" ht="15">
      <c r="B3" s="47"/>
      <c r="C3" s="47"/>
      <c r="D3" s="47"/>
      <c r="E3" s="48"/>
      <c r="F3" s="48"/>
      <c r="G3" s="48"/>
      <c r="H3" s="48"/>
      <c r="I3" s="48"/>
      <c r="J3" s="49"/>
      <c r="K3" s="50"/>
      <c r="L3" s="51"/>
      <c r="M3" s="52"/>
      <c r="N3" s="51"/>
      <c r="O3" s="53"/>
      <c r="P3" s="54"/>
    </row>
    <row r="4" spans="1:18" s="46" customFormat="1" ht="18.75" customHeight="1">
      <c r="A4" s="55" t="s">
        <v>212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Q4" s="56"/>
    </row>
    <row r="5" spans="1:18" s="46" customFormat="1" ht="15" customHeight="1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8"/>
    </row>
    <row r="6" spans="1:18" s="46" customFormat="1" ht="15" customHeight="1">
      <c r="A6" s="59" t="s">
        <v>214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0"/>
    </row>
    <row r="8" spans="1:18" ht="42" customHeight="1">
      <c r="A8" s="1" t="s">
        <v>0</v>
      </c>
      <c r="B8" s="2" t="s">
        <v>165</v>
      </c>
      <c r="C8" s="2" t="s">
        <v>166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  <c r="K8" s="3" t="s">
        <v>159</v>
      </c>
      <c r="L8" s="4" t="s">
        <v>8</v>
      </c>
      <c r="M8" s="1" t="s">
        <v>9</v>
      </c>
      <c r="N8" s="5" t="s">
        <v>10</v>
      </c>
    </row>
    <row r="9" spans="1:18" ht="12.75">
      <c r="A9" s="27" t="s">
        <v>182</v>
      </c>
      <c r="B9" s="28"/>
      <c r="C9" s="28"/>
      <c r="D9" s="28"/>
      <c r="E9" s="1"/>
      <c r="F9" s="1"/>
      <c r="G9" s="1"/>
      <c r="H9" s="1"/>
      <c r="I9" s="1"/>
      <c r="J9" s="1"/>
      <c r="K9" s="3"/>
      <c r="L9" s="4"/>
      <c r="M9" s="1"/>
      <c r="N9" s="5"/>
    </row>
    <row r="10" spans="1:18" s="17" customFormat="1" ht="38.25">
      <c r="A10" s="6">
        <v>1</v>
      </c>
      <c r="B10" s="7">
        <v>6</v>
      </c>
      <c r="C10" s="7">
        <v>1</v>
      </c>
      <c r="D10" s="8" t="s">
        <v>11</v>
      </c>
      <c r="E10" s="7" t="s">
        <v>11</v>
      </c>
      <c r="F10" s="7" t="s">
        <v>12</v>
      </c>
      <c r="G10" s="7" t="s">
        <v>13</v>
      </c>
      <c r="H10" s="7" t="s">
        <v>14</v>
      </c>
      <c r="I10" s="9" t="s">
        <v>161</v>
      </c>
      <c r="J10" s="7" t="s">
        <v>15</v>
      </c>
      <c r="K10" s="10">
        <v>200</v>
      </c>
      <c r="L10" s="11">
        <v>9950000</v>
      </c>
      <c r="M10" s="12">
        <f t="shared" ref="M10:M47" si="0">K10*L10</f>
        <v>1990000000</v>
      </c>
      <c r="N10" s="7" t="s">
        <v>193</v>
      </c>
    </row>
    <row r="11" spans="1:18" s="18" customFormat="1" ht="38.25">
      <c r="A11" s="6">
        <v>2</v>
      </c>
      <c r="B11" s="7">
        <v>10</v>
      </c>
      <c r="C11" s="7">
        <v>2</v>
      </c>
      <c r="D11" s="8" t="s">
        <v>21</v>
      </c>
      <c r="E11" s="7" t="s">
        <v>22</v>
      </c>
      <c r="F11" s="7" t="s">
        <v>23</v>
      </c>
      <c r="G11" s="7" t="s">
        <v>13</v>
      </c>
      <c r="H11" s="7" t="s">
        <v>14</v>
      </c>
      <c r="I11" s="9" t="s">
        <v>161</v>
      </c>
      <c r="J11" s="7" t="s">
        <v>15</v>
      </c>
      <c r="K11" s="10">
        <v>100</v>
      </c>
      <c r="L11" s="11">
        <v>1700000</v>
      </c>
      <c r="M11" s="12">
        <f t="shared" si="0"/>
        <v>170000000</v>
      </c>
      <c r="N11" s="7" t="s">
        <v>193</v>
      </c>
      <c r="O11" s="16"/>
      <c r="P11" s="16"/>
      <c r="Q11" s="16"/>
      <c r="R11" s="16"/>
    </row>
    <row r="12" spans="1:18" ht="38.25">
      <c r="A12" s="6">
        <v>3</v>
      </c>
      <c r="B12" s="7">
        <v>11</v>
      </c>
      <c r="C12" s="7">
        <v>3</v>
      </c>
      <c r="D12" s="8" t="s">
        <v>24</v>
      </c>
      <c r="E12" s="7" t="s">
        <v>24</v>
      </c>
      <c r="F12" s="7" t="s">
        <v>25</v>
      </c>
      <c r="G12" s="7" t="s">
        <v>13</v>
      </c>
      <c r="H12" s="7" t="s">
        <v>14</v>
      </c>
      <c r="I12" s="9" t="s">
        <v>161</v>
      </c>
      <c r="J12" s="7" t="s">
        <v>15</v>
      </c>
      <c r="K12" s="10">
        <v>100</v>
      </c>
      <c r="L12" s="11">
        <v>8925000</v>
      </c>
      <c r="M12" s="12">
        <f t="shared" si="0"/>
        <v>892500000</v>
      </c>
      <c r="N12" s="7" t="s">
        <v>193</v>
      </c>
    </row>
    <row r="13" spans="1:18" ht="38.25">
      <c r="A13" s="6">
        <v>4</v>
      </c>
      <c r="B13" s="7">
        <v>8</v>
      </c>
      <c r="C13" s="7">
        <v>4</v>
      </c>
      <c r="D13" s="8" t="s">
        <v>18</v>
      </c>
      <c r="E13" s="7" t="s">
        <v>18</v>
      </c>
      <c r="F13" s="7" t="s">
        <v>19</v>
      </c>
      <c r="G13" s="7" t="s">
        <v>13</v>
      </c>
      <c r="H13" s="7" t="s">
        <v>14</v>
      </c>
      <c r="I13" s="9" t="s">
        <v>161</v>
      </c>
      <c r="J13" s="7" t="s">
        <v>15</v>
      </c>
      <c r="K13" s="10">
        <v>500</v>
      </c>
      <c r="L13" s="11">
        <v>3950000</v>
      </c>
      <c r="M13" s="12">
        <f t="shared" si="0"/>
        <v>1975000000</v>
      </c>
      <c r="N13" s="7" t="s">
        <v>193</v>
      </c>
    </row>
    <row r="14" spans="1:18" ht="38.25">
      <c r="A14" s="6">
        <v>5</v>
      </c>
      <c r="B14" s="7">
        <v>7</v>
      </c>
      <c r="C14" s="7">
        <v>5</v>
      </c>
      <c r="D14" s="8" t="s">
        <v>16</v>
      </c>
      <c r="E14" s="7" t="s">
        <v>16</v>
      </c>
      <c r="F14" s="7" t="s">
        <v>17</v>
      </c>
      <c r="G14" s="7" t="s">
        <v>13</v>
      </c>
      <c r="H14" s="7" t="s">
        <v>14</v>
      </c>
      <c r="I14" s="9" t="s">
        <v>161</v>
      </c>
      <c r="J14" s="7" t="s">
        <v>15</v>
      </c>
      <c r="K14" s="10">
        <v>500</v>
      </c>
      <c r="L14" s="11">
        <v>3500000</v>
      </c>
      <c r="M14" s="12">
        <f t="shared" si="0"/>
        <v>1750000000</v>
      </c>
      <c r="N14" s="7" t="s">
        <v>193</v>
      </c>
      <c r="P14" s="18"/>
      <c r="Q14" s="18"/>
      <c r="R14" s="18"/>
    </row>
    <row r="15" spans="1:18" ht="38.25">
      <c r="A15" s="6">
        <v>6</v>
      </c>
      <c r="B15" s="7">
        <v>9</v>
      </c>
      <c r="C15" s="7">
        <v>6</v>
      </c>
      <c r="D15" s="8" t="s">
        <v>20</v>
      </c>
      <c r="E15" s="7" t="s">
        <v>20</v>
      </c>
      <c r="F15" s="7">
        <v>8461100</v>
      </c>
      <c r="G15" s="7" t="s">
        <v>13</v>
      </c>
      <c r="H15" s="7" t="s">
        <v>14</v>
      </c>
      <c r="I15" s="9" t="s">
        <v>161</v>
      </c>
      <c r="J15" s="7" t="s">
        <v>15</v>
      </c>
      <c r="K15" s="10">
        <v>500</v>
      </c>
      <c r="L15" s="11">
        <v>620000</v>
      </c>
      <c r="M15" s="12">
        <f t="shared" si="0"/>
        <v>310000000</v>
      </c>
      <c r="N15" s="7" t="s">
        <v>193</v>
      </c>
    </row>
    <row r="16" spans="1:18" s="35" customFormat="1" ht="12.75">
      <c r="A16" s="27" t="s">
        <v>200</v>
      </c>
      <c r="B16" s="28"/>
      <c r="C16" s="28"/>
      <c r="D16" s="29"/>
      <c r="E16" s="30"/>
      <c r="F16" s="30"/>
      <c r="G16" s="30"/>
      <c r="H16" s="30"/>
      <c r="I16" s="31"/>
      <c r="J16" s="30"/>
      <c r="K16" s="32"/>
      <c r="L16" s="33"/>
      <c r="M16" s="34">
        <f>SUM(M10:M15)</f>
        <v>7087500000</v>
      </c>
      <c r="N16" s="30"/>
    </row>
    <row r="17" spans="1:18" ht="12.75">
      <c r="A17" s="27" t="s">
        <v>183</v>
      </c>
      <c r="B17" s="28"/>
      <c r="C17" s="28"/>
      <c r="D17" s="28"/>
      <c r="E17" s="1"/>
      <c r="F17" s="1"/>
      <c r="G17" s="1"/>
      <c r="H17" s="1"/>
      <c r="I17" s="1"/>
      <c r="J17" s="1"/>
      <c r="K17" s="3"/>
      <c r="L17" s="4"/>
      <c r="M17" s="1"/>
      <c r="N17" s="5"/>
    </row>
    <row r="18" spans="1:18" s="21" customFormat="1" ht="38.25">
      <c r="A18" s="6">
        <v>7</v>
      </c>
      <c r="B18" s="7">
        <v>2</v>
      </c>
      <c r="C18" s="7">
        <v>1</v>
      </c>
      <c r="D18" s="8" t="s">
        <v>37</v>
      </c>
      <c r="E18" s="7" t="s">
        <v>38</v>
      </c>
      <c r="F18" s="7">
        <v>691611</v>
      </c>
      <c r="G18" s="7" t="s">
        <v>39</v>
      </c>
      <c r="H18" s="7" t="s">
        <v>40</v>
      </c>
      <c r="I18" s="6" t="s">
        <v>162</v>
      </c>
      <c r="J18" s="7" t="s">
        <v>41</v>
      </c>
      <c r="K18" s="10">
        <v>2500</v>
      </c>
      <c r="L18" s="11">
        <v>8310</v>
      </c>
      <c r="M18" s="11">
        <f>K18*L18</f>
        <v>20775000</v>
      </c>
      <c r="N18" s="7" t="s">
        <v>190</v>
      </c>
      <c r="O18" s="16"/>
      <c r="P18" s="16"/>
      <c r="Q18" s="16"/>
      <c r="R18" s="16"/>
    </row>
    <row r="19" spans="1:18" s="21" customFormat="1" ht="51">
      <c r="A19" s="6">
        <v>8</v>
      </c>
      <c r="B19" s="7">
        <v>3</v>
      </c>
      <c r="C19" s="7">
        <v>2</v>
      </c>
      <c r="D19" s="8" t="s">
        <v>164</v>
      </c>
      <c r="E19" s="7" t="s">
        <v>42</v>
      </c>
      <c r="F19" s="7">
        <v>691610</v>
      </c>
      <c r="G19" s="7" t="s">
        <v>39</v>
      </c>
      <c r="H19" s="7" t="s">
        <v>40</v>
      </c>
      <c r="I19" s="6" t="s">
        <v>162</v>
      </c>
      <c r="J19" s="7" t="s">
        <v>41</v>
      </c>
      <c r="K19" s="10">
        <v>10000</v>
      </c>
      <c r="L19" s="11">
        <v>5820</v>
      </c>
      <c r="M19" s="11">
        <f t="shared" si="0"/>
        <v>58200000</v>
      </c>
      <c r="N19" s="7" t="s">
        <v>191</v>
      </c>
      <c r="O19" s="16"/>
      <c r="P19" s="16"/>
      <c r="Q19" s="16"/>
      <c r="R19" s="16"/>
    </row>
    <row r="20" spans="1:18" ht="38.25">
      <c r="A20" s="6">
        <v>9</v>
      </c>
      <c r="B20" s="7">
        <v>4</v>
      </c>
      <c r="C20" s="7">
        <v>3</v>
      </c>
      <c r="D20" s="8" t="s">
        <v>43</v>
      </c>
      <c r="E20" s="7" t="s">
        <v>44</v>
      </c>
      <c r="F20" s="7">
        <v>551978</v>
      </c>
      <c r="G20" s="7" t="s">
        <v>45</v>
      </c>
      <c r="H20" s="7" t="s">
        <v>46</v>
      </c>
      <c r="I20" s="6" t="s">
        <v>163</v>
      </c>
      <c r="J20" s="7" t="s">
        <v>41</v>
      </c>
      <c r="K20" s="10">
        <v>600</v>
      </c>
      <c r="L20" s="11">
        <v>145000</v>
      </c>
      <c r="M20" s="11">
        <f t="shared" si="0"/>
        <v>87000000</v>
      </c>
      <c r="N20" s="7" t="s">
        <v>192</v>
      </c>
    </row>
    <row r="21" spans="1:18" ht="38.25">
      <c r="A21" s="6">
        <v>10</v>
      </c>
      <c r="B21" s="7">
        <v>5</v>
      </c>
      <c r="C21" s="7">
        <v>4</v>
      </c>
      <c r="D21" s="8" t="s">
        <v>47</v>
      </c>
      <c r="E21" s="7" t="s">
        <v>48</v>
      </c>
      <c r="F21" s="7">
        <v>551982</v>
      </c>
      <c r="G21" s="7" t="s">
        <v>45</v>
      </c>
      <c r="H21" s="7" t="s">
        <v>46</v>
      </c>
      <c r="I21" s="6" t="s">
        <v>163</v>
      </c>
      <c r="J21" s="7" t="s">
        <v>41</v>
      </c>
      <c r="K21" s="10">
        <v>600</v>
      </c>
      <c r="L21" s="11">
        <v>250000</v>
      </c>
      <c r="M21" s="11">
        <f t="shared" si="0"/>
        <v>150000000</v>
      </c>
      <c r="N21" s="7" t="s">
        <v>192</v>
      </c>
    </row>
    <row r="22" spans="1:18" s="35" customFormat="1" ht="12.75">
      <c r="A22" s="27" t="s">
        <v>201</v>
      </c>
      <c r="B22" s="28"/>
      <c r="C22" s="28"/>
      <c r="D22" s="29"/>
      <c r="E22" s="30"/>
      <c r="F22" s="30"/>
      <c r="G22" s="30"/>
      <c r="H22" s="30"/>
      <c r="I22" s="31"/>
      <c r="J22" s="30"/>
      <c r="K22" s="32"/>
      <c r="L22" s="33"/>
      <c r="M22" s="34">
        <f>SUM(M18:M21)</f>
        <v>315975000</v>
      </c>
      <c r="N22" s="30"/>
    </row>
    <row r="23" spans="1:18" ht="12.75">
      <c r="A23" s="27" t="s">
        <v>184</v>
      </c>
      <c r="B23" s="28"/>
      <c r="C23" s="28"/>
      <c r="D23" s="28"/>
      <c r="E23" s="1"/>
      <c r="F23" s="1"/>
      <c r="G23" s="1"/>
      <c r="H23" s="1"/>
      <c r="I23" s="1"/>
      <c r="J23" s="1"/>
      <c r="K23" s="3"/>
      <c r="L23" s="4"/>
      <c r="M23" s="1"/>
      <c r="N23" s="5"/>
    </row>
    <row r="24" spans="1:18" ht="51">
      <c r="A24" s="6">
        <v>11</v>
      </c>
      <c r="B24" s="7">
        <v>39</v>
      </c>
      <c r="C24" s="7">
        <v>1</v>
      </c>
      <c r="D24" s="14" t="s">
        <v>117</v>
      </c>
      <c r="E24" s="7" t="s">
        <v>118</v>
      </c>
      <c r="F24" s="6" t="s">
        <v>119</v>
      </c>
      <c r="G24" s="6" t="s">
        <v>99</v>
      </c>
      <c r="H24" s="6" t="s">
        <v>46</v>
      </c>
      <c r="I24" s="7" t="s">
        <v>61</v>
      </c>
      <c r="J24" s="7" t="s">
        <v>15</v>
      </c>
      <c r="K24" s="15">
        <v>20</v>
      </c>
      <c r="L24" s="19">
        <v>5200000</v>
      </c>
      <c r="M24" s="11">
        <f>K24*L24</f>
        <v>104000000</v>
      </c>
      <c r="N24" s="7" t="s">
        <v>194</v>
      </c>
      <c r="O24" s="21"/>
      <c r="P24" s="21"/>
      <c r="Q24" s="21"/>
      <c r="R24" s="21"/>
    </row>
    <row r="25" spans="1:18" ht="51">
      <c r="A25" s="6">
        <v>12</v>
      </c>
      <c r="B25" s="7">
        <v>33</v>
      </c>
      <c r="C25" s="7">
        <v>2</v>
      </c>
      <c r="D25" s="14" t="s">
        <v>96</v>
      </c>
      <c r="E25" s="7" t="s">
        <v>97</v>
      </c>
      <c r="F25" s="6" t="s">
        <v>98</v>
      </c>
      <c r="G25" s="6" t="s">
        <v>99</v>
      </c>
      <c r="H25" s="6" t="s">
        <v>46</v>
      </c>
      <c r="I25" s="7" t="s">
        <v>100</v>
      </c>
      <c r="J25" s="7" t="s">
        <v>15</v>
      </c>
      <c r="K25" s="15">
        <v>15</v>
      </c>
      <c r="L25" s="19">
        <v>1190000</v>
      </c>
      <c r="M25" s="11">
        <f>K25*L25</f>
        <v>17850000</v>
      </c>
      <c r="N25" s="7" t="s">
        <v>194</v>
      </c>
      <c r="O25" s="21"/>
      <c r="P25" s="21"/>
      <c r="Q25" s="21"/>
      <c r="R25" s="21"/>
    </row>
    <row r="26" spans="1:18" ht="51">
      <c r="A26" s="6">
        <v>13</v>
      </c>
      <c r="B26" s="7">
        <v>40</v>
      </c>
      <c r="C26" s="7">
        <v>3</v>
      </c>
      <c r="D26" s="14" t="s">
        <v>120</v>
      </c>
      <c r="E26" s="7" t="s">
        <v>120</v>
      </c>
      <c r="F26" s="6" t="s">
        <v>121</v>
      </c>
      <c r="G26" s="6" t="s">
        <v>116</v>
      </c>
      <c r="H26" s="6" t="s">
        <v>14</v>
      </c>
      <c r="I26" s="7" t="s">
        <v>35</v>
      </c>
      <c r="J26" s="7" t="s">
        <v>15</v>
      </c>
      <c r="K26" s="15">
        <v>10</v>
      </c>
      <c r="L26" s="19">
        <v>3500000</v>
      </c>
      <c r="M26" s="11">
        <f>K26*L26</f>
        <v>35000000</v>
      </c>
      <c r="N26" s="7" t="s">
        <v>194</v>
      </c>
      <c r="O26" s="21"/>
      <c r="P26" s="21"/>
      <c r="Q26" s="21"/>
      <c r="R26" s="21"/>
    </row>
    <row r="27" spans="1:18" ht="51">
      <c r="A27" s="6">
        <v>14</v>
      </c>
      <c r="B27" s="7">
        <v>34</v>
      </c>
      <c r="C27" s="7">
        <v>4</v>
      </c>
      <c r="D27" s="14" t="s">
        <v>101</v>
      </c>
      <c r="E27" s="7" t="s">
        <v>102</v>
      </c>
      <c r="F27" s="6" t="s">
        <v>103</v>
      </c>
      <c r="G27" s="6" t="s">
        <v>99</v>
      </c>
      <c r="H27" s="6" t="s">
        <v>46</v>
      </c>
      <c r="I27" s="7" t="s">
        <v>35</v>
      </c>
      <c r="J27" s="7" t="s">
        <v>15</v>
      </c>
      <c r="K27" s="15">
        <v>5</v>
      </c>
      <c r="L27" s="19">
        <v>58000000</v>
      </c>
      <c r="M27" s="11">
        <f>K27*L27</f>
        <v>290000000</v>
      </c>
      <c r="N27" s="7" t="s">
        <v>194</v>
      </c>
      <c r="O27" s="21"/>
      <c r="P27" s="21"/>
      <c r="Q27" s="21"/>
      <c r="R27" s="21"/>
    </row>
    <row r="28" spans="1:18" ht="51">
      <c r="A28" s="6">
        <v>15</v>
      </c>
      <c r="B28" s="7">
        <v>41</v>
      </c>
      <c r="C28" s="7">
        <v>5</v>
      </c>
      <c r="D28" s="14" t="s">
        <v>122</v>
      </c>
      <c r="E28" s="7" t="s">
        <v>123</v>
      </c>
      <c r="F28" s="6" t="s">
        <v>124</v>
      </c>
      <c r="G28" s="6" t="s">
        <v>99</v>
      </c>
      <c r="H28" s="6" t="s">
        <v>46</v>
      </c>
      <c r="I28" s="7" t="s">
        <v>125</v>
      </c>
      <c r="J28" s="7" t="s">
        <v>15</v>
      </c>
      <c r="K28" s="15">
        <v>10</v>
      </c>
      <c r="L28" s="19">
        <v>3000000</v>
      </c>
      <c r="M28" s="11">
        <f>K28*L28</f>
        <v>30000000</v>
      </c>
      <c r="N28" s="7" t="s">
        <v>194</v>
      </c>
      <c r="O28" s="21"/>
      <c r="P28" s="21"/>
      <c r="Q28" s="21"/>
      <c r="R28" s="21"/>
    </row>
    <row r="29" spans="1:18" ht="51">
      <c r="A29" s="6">
        <v>16</v>
      </c>
      <c r="B29" s="7">
        <v>42</v>
      </c>
      <c r="C29" s="7">
        <v>6</v>
      </c>
      <c r="D29" s="14" t="s">
        <v>126</v>
      </c>
      <c r="E29" s="7" t="s">
        <v>127</v>
      </c>
      <c r="F29" s="6" t="s">
        <v>128</v>
      </c>
      <c r="G29" s="6" t="s">
        <v>99</v>
      </c>
      <c r="H29" s="6" t="s">
        <v>46</v>
      </c>
      <c r="I29" s="7" t="s">
        <v>35</v>
      </c>
      <c r="J29" s="7" t="s">
        <v>15</v>
      </c>
      <c r="K29" s="15">
        <v>5</v>
      </c>
      <c r="L29" s="19">
        <v>200000000</v>
      </c>
      <c r="M29" s="11">
        <f>K29*L29</f>
        <v>1000000000</v>
      </c>
      <c r="N29" s="7" t="s">
        <v>194</v>
      </c>
      <c r="O29" s="21"/>
      <c r="P29" s="21"/>
      <c r="Q29" s="21"/>
      <c r="R29" s="21"/>
    </row>
    <row r="30" spans="1:18" ht="51">
      <c r="A30" s="6">
        <v>17</v>
      </c>
      <c r="B30" s="7">
        <v>35</v>
      </c>
      <c r="C30" s="7">
        <v>7</v>
      </c>
      <c r="D30" s="14" t="s">
        <v>104</v>
      </c>
      <c r="E30" s="7" t="s">
        <v>105</v>
      </c>
      <c r="F30" s="6" t="s">
        <v>106</v>
      </c>
      <c r="G30" s="6" t="s">
        <v>99</v>
      </c>
      <c r="H30" s="6" t="s">
        <v>46</v>
      </c>
      <c r="I30" s="7" t="s">
        <v>35</v>
      </c>
      <c r="J30" s="7" t="s">
        <v>15</v>
      </c>
      <c r="K30" s="15">
        <v>10</v>
      </c>
      <c r="L30" s="19">
        <v>80000000</v>
      </c>
      <c r="M30" s="11">
        <f>K30*L30</f>
        <v>800000000</v>
      </c>
      <c r="N30" s="7" t="s">
        <v>194</v>
      </c>
      <c r="O30" s="21"/>
      <c r="P30" s="21"/>
      <c r="Q30" s="21"/>
      <c r="R30" s="21"/>
    </row>
    <row r="31" spans="1:18" ht="51">
      <c r="A31" s="6">
        <v>18</v>
      </c>
      <c r="B31" s="7">
        <v>37</v>
      </c>
      <c r="C31" s="7">
        <v>8</v>
      </c>
      <c r="D31" s="14" t="s">
        <v>110</v>
      </c>
      <c r="E31" s="7" t="s">
        <v>111</v>
      </c>
      <c r="F31" s="6" t="s">
        <v>112</v>
      </c>
      <c r="G31" s="6" t="s">
        <v>99</v>
      </c>
      <c r="H31" s="6" t="s">
        <v>46</v>
      </c>
      <c r="I31" s="7" t="s">
        <v>61</v>
      </c>
      <c r="J31" s="7" t="s">
        <v>15</v>
      </c>
      <c r="K31" s="15">
        <v>150</v>
      </c>
      <c r="L31" s="19">
        <v>9900000</v>
      </c>
      <c r="M31" s="11">
        <f>K31*L31</f>
        <v>1485000000</v>
      </c>
      <c r="N31" s="7" t="s">
        <v>194</v>
      </c>
      <c r="O31" s="21"/>
      <c r="P31" s="21"/>
      <c r="Q31" s="21"/>
      <c r="R31" s="21"/>
    </row>
    <row r="32" spans="1:18" ht="51">
      <c r="A32" s="6">
        <v>19</v>
      </c>
      <c r="B32" s="7">
        <v>43</v>
      </c>
      <c r="C32" s="7">
        <v>9</v>
      </c>
      <c r="D32" s="14" t="s">
        <v>129</v>
      </c>
      <c r="E32" s="7" t="s">
        <v>130</v>
      </c>
      <c r="F32" s="6" t="s">
        <v>131</v>
      </c>
      <c r="G32" s="6" t="s">
        <v>99</v>
      </c>
      <c r="H32" s="6" t="s">
        <v>46</v>
      </c>
      <c r="I32" s="7" t="s">
        <v>132</v>
      </c>
      <c r="J32" s="7" t="s">
        <v>15</v>
      </c>
      <c r="K32" s="15">
        <v>26</v>
      </c>
      <c r="L32" s="19">
        <v>13500000</v>
      </c>
      <c r="M32" s="11">
        <f>K32*L32</f>
        <v>351000000</v>
      </c>
      <c r="N32" s="7" t="s">
        <v>194</v>
      </c>
      <c r="O32" s="21"/>
      <c r="P32" s="21"/>
      <c r="Q32" s="21"/>
      <c r="R32" s="21"/>
    </row>
    <row r="33" spans="1:18" ht="51">
      <c r="A33" s="6">
        <v>20</v>
      </c>
      <c r="B33" s="7">
        <v>36</v>
      </c>
      <c r="C33" s="7">
        <v>10</v>
      </c>
      <c r="D33" s="14" t="s">
        <v>107</v>
      </c>
      <c r="E33" s="7" t="s">
        <v>108</v>
      </c>
      <c r="F33" s="6" t="s">
        <v>109</v>
      </c>
      <c r="G33" s="6" t="s">
        <v>99</v>
      </c>
      <c r="H33" s="6" t="s">
        <v>46</v>
      </c>
      <c r="I33" s="7" t="s">
        <v>35</v>
      </c>
      <c r="J33" s="7" t="s">
        <v>15</v>
      </c>
      <c r="K33" s="15">
        <v>10</v>
      </c>
      <c r="L33" s="19">
        <v>16300000</v>
      </c>
      <c r="M33" s="11">
        <f>K33*L33</f>
        <v>163000000</v>
      </c>
      <c r="N33" s="7" t="s">
        <v>194</v>
      </c>
      <c r="O33" s="21"/>
      <c r="P33" s="21"/>
      <c r="Q33" s="21"/>
      <c r="R33" s="21"/>
    </row>
    <row r="34" spans="1:18" ht="51">
      <c r="A34" s="6">
        <v>21</v>
      </c>
      <c r="B34" s="7">
        <v>44</v>
      </c>
      <c r="C34" s="7">
        <v>11</v>
      </c>
      <c r="D34" s="14" t="s">
        <v>133</v>
      </c>
      <c r="E34" s="7" t="s">
        <v>134</v>
      </c>
      <c r="F34" s="6" t="s">
        <v>135</v>
      </c>
      <c r="G34" s="6" t="s">
        <v>136</v>
      </c>
      <c r="H34" s="6" t="s">
        <v>137</v>
      </c>
      <c r="I34" s="7" t="s">
        <v>35</v>
      </c>
      <c r="J34" s="7" t="s">
        <v>15</v>
      </c>
      <c r="K34" s="15">
        <v>10</v>
      </c>
      <c r="L34" s="19">
        <v>17700000</v>
      </c>
      <c r="M34" s="11">
        <f>K34*L34</f>
        <v>177000000</v>
      </c>
      <c r="N34" s="7" t="s">
        <v>194</v>
      </c>
      <c r="O34" s="21"/>
      <c r="P34" s="21"/>
      <c r="Q34" s="21"/>
      <c r="R34" s="21"/>
    </row>
    <row r="35" spans="1:18" ht="51">
      <c r="A35" s="6">
        <v>22</v>
      </c>
      <c r="B35" s="7">
        <v>45</v>
      </c>
      <c r="C35" s="7">
        <v>12</v>
      </c>
      <c r="D35" s="14" t="s">
        <v>138</v>
      </c>
      <c r="E35" s="7" t="s">
        <v>139</v>
      </c>
      <c r="F35" s="6" t="s">
        <v>140</v>
      </c>
      <c r="G35" s="6" t="s">
        <v>99</v>
      </c>
      <c r="H35" s="6" t="s">
        <v>46</v>
      </c>
      <c r="I35" s="7" t="s">
        <v>35</v>
      </c>
      <c r="J35" s="7" t="s">
        <v>15</v>
      </c>
      <c r="K35" s="15">
        <v>100</v>
      </c>
      <c r="L35" s="19">
        <v>7900000</v>
      </c>
      <c r="M35" s="11">
        <f>K35*L35</f>
        <v>790000000</v>
      </c>
      <c r="N35" s="7" t="s">
        <v>194</v>
      </c>
      <c r="O35" s="21"/>
      <c r="P35" s="21"/>
      <c r="Q35" s="21"/>
      <c r="R35" s="21"/>
    </row>
    <row r="36" spans="1:18" ht="51">
      <c r="A36" s="6">
        <v>23</v>
      </c>
      <c r="B36" s="7">
        <v>47</v>
      </c>
      <c r="C36" s="7">
        <v>13</v>
      </c>
      <c r="D36" s="14" t="s">
        <v>144</v>
      </c>
      <c r="E36" s="7" t="s">
        <v>145</v>
      </c>
      <c r="F36" s="6" t="s">
        <v>146</v>
      </c>
      <c r="G36" s="6" t="s">
        <v>99</v>
      </c>
      <c r="H36" s="6" t="s">
        <v>46</v>
      </c>
      <c r="I36" s="7" t="s">
        <v>35</v>
      </c>
      <c r="J36" s="7" t="s">
        <v>15</v>
      </c>
      <c r="K36" s="15">
        <v>10</v>
      </c>
      <c r="L36" s="19">
        <v>14000000</v>
      </c>
      <c r="M36" s="11">
        <f>K36*L36</f>
        <v>140000000</v>
      </c>
      <c r="N36" s="7" t="s">
        <v>194</v>
      </c>
      <c r="O36" s="21"/>
      <c r="P36" s="21"/>
      <c r="Q36" s="21"/>
      <c r="R36" s="21"/>
    </row>
    <row r="37" spans="1:18" ht="51">
      <c r="A37" s="6">
        <v>24</v>
      </c>
      <c r="B37" s="7">
        <v>46</v>
      </c>
      <c r="C37" s="7">
        <v>14</v>
      </c>
      <c r="D37" s="14" t="s">
        <v>141</v>
      </c>
      <c r="E37" s="7" t="s">
        <v>142</v>
      </c>
      <c r="F37" s="6" t="s">
        <v>143</v>
      </c>
      <c r="G37" s="6" t="s">
        <v>99</v>
      </c>
      <c r="H37" s="6" t="s">
        <v>46</v>
      </c>
      <c r="I37" s="7" t="s">
        <v>35</v>
      </c>
      <c r="J37" s="7" t="s">
        <v>15</v>
      </c>
      <c r="K37" s="15">
        <v>10</v>
      </c>
      <c r="L37" s="19">
        <v>13500000</v>
      </c>
      <c r="M37" s="11">
        <f>K37*L37</f>
        <v>135000000</v>
      </c>
      <c r="N37" s="7" t="s">
        <v>194</v>
      </c>
      <c r="O37" s="21"/>
      <c r="P37" s="21"/>
      <c r="Q37" s="21"/>
      <c r="R37" s="21"/>
    </row>
    <row r="38" spans="1:18" ht="51">
      <c r="A38" s="6">
        <v>25</v>
      </c>
      <c r="B38" s="7">
        <v>48</v>
      </c>
      <c r="C38" s="7">
        <v>15</v>
      </c>
      <c r="D38" s="14" t="s">
        <v>147</v>
      </c>
      <c r="E38" s="7" t="s">
        <v>148</v>
      </c>
      <c r="F38" s="6" t="s">
        <v>149</v>
      </c>
      <c r="G38" s="6" t="s">
        <v>99</v>
      </c>
      <c r="H38" s="6" t="s">
        <v>46</v>
      </c>
      <c r="I38" s="7" t="s">
        <v>35</v>
      </c>
      <c r="J38" s="7" t="s">
        <v>15</v>
      </c>
      <c r="K38" s="15">
        <v>15</v>
      </c>
      <c r="L38" s="19">
        <v>14000000</v>
      </c>
      <c r="M38" s="11">
        <f>K38*L38</f>
        <v>210000000</v>
      </c>
      <c r="N38" s="7" t="s">
        <v>194</v>
      </c>
      <c r="O38" s="21"/>
      <c r="P38" s="21"/>
      <c r="Q38" s="21"/>
      <c r="R38" s="21"/>
    </row>
    <row r="39" spans="1:18" ht="51">
      <c r="A39" s="6">
        <v>26</v>
      </c>
      <c r="B39" s="7">
        <v>49</v>
      </c>
      <c r="C39" s="7">
        <v>16</v>
      </c>
      <c r="D39" s="14" t="s">
        <v>150</v>
      </c>
      <c r="E39" s="7" t="s">
        <v>151</v>
      </c>
      <c r="F39" s="6" t="s">
        <v>152</v>
      </c>
      <c r="G39" s="6" t="s">
        <v>99</v>
      </c>
      <c r="H39" s="6" t="s">
        <v>46</v>
      </c>
      <c r="I39" s="7" t="s">
        <v>35</v>
      </c>
      <c r="J39" s="7" t="s">
        <v>15</v>
      </c>
      <c r="K39" s="15">
        <v>10</v>
      </c>
      <c r="L39" s="19">
        <v>13500000</v>
      </c>
      <c r="M39" s="11">
        <f>K39*L39</f>
        <v>135000000</v>
      </c>
      <c r="N39" s="7" t="s">
        <v>194</v>
      </c>
      <c r="O39" s="21"/>
      <c r="P39" s="21"/>
      <c r="Q39" s="21"/>
      <c r="R39" s="21"/>
    </row>
    <row r="40" spans="1:18" ht="51">
      <c r="A40" s="6">
        <v>27</v>
      </c>
      <c r="B40" s="7">
        <v>50</v>
      </c>
      <c r="C40" s="7">
        <v>17</v>
      </c>
      <c r="D40" s="14" t="s">
        <v>153</v>
      </c>
      <c r="E40" s="7" t="s">
        <v>154</v>
      </c>
      <c r="F40" s="6" t="s">
        <v>155</v>
      </c>
      <c r="G40" s="6" t="s">
        <v>99</v>
      </c>
      <c r="H40" s="6" t="s">
        <v>46</v>
      </c>
      <c r="I40" s="7" t="s">
        <v>35</v>
      </c>
      <c r="J40" s="7" t="s">
        <v>15</v>
      </c>
      <c r="K40" s="15">
        <v>10</v>
      </c>
      <c r="L40" s="19">
        <v>24300000</v>
      </c>
      <c r="M40" s="11">
        <f>K40*L40</f>
        <v>243000000</v>
      </c>
      <c r="N40" s="7" t="s">
        <v>194</v>
      </c>
      <c r="O40" s="21"/>
      <c r="P40" s="21"/>
      <c r="Q40" s="21"/>
      <c r="R40" s="21"/>
    </row>
    <row r="41" spans="1:18" ht="51">
      <c r="A41" s="6">
        <v>28</v>
      </c>
      <c r="B41" s="7">
        <v>51</v>
      </c>
      <c r="C41" s="7">
        <v>18</v>
      </c>
      <c r="D41" s="14" t="s">
        <v>156</v>
      </c>
      <c r="E41" s="7" t="s">
        <v>157</v>
      </c>
      <c r="F41" s="6" t="s">
        <v>158</v>
      </c>
      <c r="G41" s="6" t="s">
        <v>99</v>
      </c>
      <c r="H41" s="6" t="s">
        <v>46</v>
      </c>
      <c r="I41" s="7" t="s">
        <v>35</v>
      </c>
      <c r="J41" s="7" t="s">
        <v>15</v>
      </c>
      <c r="K41" s="15">
        <v>20</v>
      </c>
      <c r="L41" s="19">
        <v>13000000</v>
      </c>
      <c r="M41" s="11">
        <f>K41*L41</f>
        <v>260000000</v>
      </c>
      <c r="N41" s="7" t="s">
        <v>194</v>
      </c>
      <c r="O41" s="21"/>
      <c r="P41" s="21"/>
      <c r="Q41" s="21"/>
      <c r="R41" s="21"/>
    </row>
    <row r="42" spans="1:18" ht="51">
      <c r="A42" s="6">
        <v>29</v>
      </c>
      <c r="B42" s="7">
        <v>38</v>
      </c>
      <c r="C42" s="7">
        <v>19</v>
      </c>
      <c r="D42" s="14" t="s">
        <v>113</v>
      </c>
      <c r="E42" s="7" t="s">
        <v>114</v>
      </c>
      <c r="F42" s="6" t="s">
        <v>115</v>
      </c>
      <c r="G42" s="6" t="s">
        <v>116</v>
      </c>
      <c r="H42" s="6" t="s">
        <v>14</v>
      </c>
      <c r="I42" s="7" t="s">
        <v>35</v>
      </c>
      <c r="J42" s="7" t="s">
        <v>36</v>
      </c>
      <c r="K42" s="15">
        <v>100</v>
      </c>
      <c r="L42" s="19">
        <v>14000000</v>
      </c>
      <c r="M42" s="11">
        <f>K42*L42</f>
        <v>1400000000</v>
      </c>
      <c r="N42" s="7" t="s">
        <v>194</v>
      </c>
      <c r="O42" s="21"/>
      <c r="P42" s="21"/>
      <c r="Q42" s="21"/>
      <c r="R42" s="21"/>
    </row>
    <row r="43" spans="1:18" s="35" customFormat="1" ht="12.75">
      <c r="A43" s="27" t="s">
        <v>202</v>
      </c>
      <c r="B43" s="28"/>
      <c r="C43" s="28"/>
      <c r="D43" s="29"/>
      <c r="E43" s="30"/>
      <c r="F43" s="30"/>
      <c r="G43" s="30"/>
      <c r="H43" s="30"/>
      <c r="I43" s="31"/>
      <c r="J43" s="30"/>
      <c r="K43" s="32"/>
      <c r="L43" s="33"/>
      <c r="M43" s="34">
        <f>SUM(M24:M42)</f>
        <v>7765850000</v>
      </c>
      <c r="N43" s="30"/>
    </row>
    <row r="44" spans="1:18" ht="12.75">
      <c r="A44" s="27" t="s">
        <v>185</v>
      </c>
      <c r="B44" s="28"/>
      <c r="C44" s="28"/>
      <c r="D44" s="28"/>
      <c r="E44" s="1"/>
      <c r="F44" s="1"/>
      <c r="G44" s="1"/>
      <c r="H44" s="1"/>
      <c r="I44" s="1"/>
      <c r="J44" s="1"/>
      <c r="K44" s="3"/>
      <c r="L44" s="4"/>
      <c r="M44" s="1"/>
      <c r="N44" s="5"/>
    </row>
    <row r="45" spans="1:18" ht="51">
      <c r="A45" s="6">
        <v>30</v>
      </c>
      <c r="B45" s="7">
        <v>13</v>
      </c>
      <c r="C45" s="7">
        <v>1</v>
      </c>
      <c r="D45" s="8" t="s">
        <v>88</v>
      </c>
      <c r="E45" s="7" t="s">
        <v>88</v>
      </c>
      <c r="F45" s="7">
        <v>8670009</v>
      </c>
      <c r="G45" s="7" t="s">
        <v>89</v>
      </c>
      <c r="H45" s="7" t="s">
        <v>14</v>
      </c>
      <c r="I45" s="7" t="s">
        <v>35</v>
      </c>
      <c r="J45" s="7" t="s">
        <v>36</v>
      </c>
      <c r="K45" s="10">
        <v>40</v>
      </c>
      <c r="L45" s="11">
        <v>4000000</v>
      </c>
      <c r="M45" s="11">
        <f t="shared" si="0"/>
        <v>160000000</v>
      </c>
      <c r="N45" s="7" t="s">
        <v>189</v>
      </c>
    </row>
    <row r="46" spans="1:18" ht="51">
      <c r="A46" s="6">
        <v>31</v>
      </c>
      <c r="B46" s="7">
        <v>14</v>
      </c>
      <c r="C46" s="7">
        <v>2</v>
      </c>
      <c r="D46" s="8" t="s">
        <v>90</v>
      </c>
      <c r="E46" s="7" t="s">
        <v>90</v>
      </c>
      <c r="F46" s="7" t="s">
        <v>91</v>
      </c>
      <c r="G46" s="7" t="s">
        <v>89</v>
      </c>
      <c r="H46" s="7" t="s">
        <v>14</v>
      </c>
      <c r="I46" s="7" t="s">
        <v>92</v>
      </c>
      <c r="J46" s="7" t="s">
        <v>36</v>
      </c>
      <c r="K46" s="10">
        <v>20</v>
      </c>
      <c r="L46" s="11">
        <v>4700000</v>
      </c>
      <c r="M46" s="11">
        <f t="shared" si="0"/>
        <v>94000000</v>
      </c>
      <c r="N46" s="7" t="s">
        <v>189</v>
      </c>
    </row>
    <row r="47" spans="1:18" ht="51">
      <c r="A47" s="6">
        <v>32</v>
      </c>
      <c r="B47" s="7">
        <v>15</v>
      </c>
      <c r="C47" s="7">
        <v>3</v>
      </c>
      <c r="D47" s="8" t="s">
        <v>93</v>
      </c>
      <c r="E47" s="7" t="s">
        <v>93</v>
      </c>
      <c r="F47" s="7" t="s">
        <v>94</v>
      </c>
      <c r="G47" s="7" t="s">
        <v>89</v>
      </c>
      <c r="H47" s="7" t="s">
        <v>14</v>
      </c>
      <c r="I47" s="7" t="s">
        <v>92</v>
      </c>
      <c r="J47" s="7" t="s">
        <v>36</v>
      </c>
      <c r="K47" s="10">
        <v>40</v>
      </c>
      <c r="L47" s="11">
        <v>5700000</v>
      </c>
      <c r="M47" s="11">
        <f t="shared" si="0"/>
        <v>228000000</v>
      </c>
      <c r="N47" s="7" t="s">
        <v>189</v>
      </c>
    </row>
    <row r="48" spans="1:18" s="21" customFormat="1" ht="51">
      <c r="A48" s="6">
        <v>33</v>
      </c>
      <c r="B48" s="7">
        <v>16</v>
      </c>
      <c r="C48" s="7">
        <v>4</v>
      </c>
      <c r="D48" s="8" t="s">
        <v>95</v>
      </c>
      <c r="E48" s="7" t="s">
        <v>95</v>
      </c>
      <c r="F48" s="7">
        <v>7570955</v>
      </c>
      <c r="G48" s="7" t="s">
        <v>89</v>
      </c>
      <c r="H48" s="7" t="s">
        <v>14</v>
      </c>
      <c r="I48" s="7" t="s">
        <v>92</v>
      </c>
      <c r="J48" s="7" t="s">
        <v>36</v>
      </c>
      <c r="K48" s="10">
        <v>40</v>
      </c>
      <c r="L48" s="11">
        <v>1000000</v>
      </c>
      <c r="M48" s="11">
        <f t="shared" ref="M48:M72" si="1">K48*L48</f>
        <v>40000000</v>
      </c>
      <c r="N48" s="7" t="s">
        <v>189</v>
      </c>
      <c r="O48" s="16"/>
      <c r="P48" s="16"/>
      <c r="Q48" s="16"/>
      <c r="R48" s="16"/>
    </row>
    <row r="49" spans="1:18" s="35" customFormat="1" ht="12.75">
      <c r="A49" s="27" t="s">
        <v>201</v>
      </c>
      <c r="B49" s="28"/>
      <c r="C49" s="28"/>
      <c r="D49" s="29"/>
      <c r="E49" s="30"/>
      <c r="F49" s="30"/>
      <c r="G49" s="30"/>
      <c r="H49" s="30"/>
      <c r="I49" s="31"/>
      <c r="J49" s="30"/>
      <c r="K49" s="32"/>
      <c r="L49" s="33"/>
      <c r="M49" s="34">
        <f>SUM(M45:M48)</f>
        <v>522000000</v>
      </c>
      <c r="N49" s="30"/>
    </row>
    <row r="50" spans="1:18" ht="12.75">
      <c r="A50" s="27" t="s">
        <v>186</v>
      </c>
      <c r="B50" s="28"/>
      <c r="C50" s="28"/>
      <c r="D50" s="28"/>
      <c r="E50" s="1"/>
      <c r="F50" s="1"/>
      <c r="G50" s="1"/>
      <c r="H50" s="1"/>
      <c r="I50" s="1"/>
      <c r="J50" s="1"/>
      <c r="K50" s="3"/>
      <c r="L50" s="4"/>
      <c r="M50" s="1"/>
      <c r="N50" s="5"/>
    </row>
    <row r="51" spans="1:18" s="21" customFormat="1" ht="38.25">
      <c r="A51" s="6">
        <v>34</v>
      </c>
      <c r="B51" s="7">
        <v>31</v>
      </c>
      <c r="C51" s="7">
        <v>1</v>
      </c>
      <c r="D51" s="8" t="s">
        <v>83</v>
      </c>
      <c r="E51" s="7" t="s">
        <v>207</v>
      </c>
      <c r="F51" s="23" t="s">
        <v>180</v>
      </c>
      <c r="G51" s="7" t="s">
        <v>52</v>
      </c>
      <c r="H51" s="7" t="s">
        <v>53</v>
      </c>
      <c r="I51" s="7" t="s">
        <v>84</v>
      </c>
      <c r="J51" s="7" t="s">
        <v>85</v>
      </c>
      <c r="K51" s="10">
        <v>10</v>
      </c>
      <c r="L51" s="11">
        <v>9900000</v>
      </c>
      <c r="M51" s="11">
        <f>K51*L51</f>
        <v>99000000</v>
      </c>
      <c r="N51" s="7" t="s">
        <v>198</v>
      </c>
      <c r="O51" s="16"/>
      <c r="P51" s="16"/>
      <c r="Q51" s="16"/>
      <c r="R51" s="16"/>
    </row>
    <row r="52" spans="1:18" s="21" customFormat="1" ht="38.25">
      <c r="A52" s="6">
        <v>35</v>
      </c>
      <c r="B52" s="7">
        <v>26</v>
      </c>
      <c r="C52" s="7">
        <v>2</v>
      </c>
      <c r="D52" s="8" t="s">
        <v>72</v>
      </c>
      <c r="E52" s="7" t="s">
        <v>73</v>
      </c>
      <c r="F52" s="23" t="s">
        <v>175</v>
      </c>
      <c r="G52" s="7" t="s">
        <v>52</v>
      </c>
      <c r="H52" s="7" t="s">
        <v>74</v>
      </c>
      <c r="I52" s="7" t="s">
        <v>61</v>
      </c>
      <c r="J52" s="7" t="s">
        <v>36</v>
      </c>
      <c r="K52" s="10">
        <v>200</v>
      </c>
      <c r="L52" s="11">
        <v>690000</v>
      </c>
      <c r="M52" s="11">
        <f>K52*L52</f>
        <v>138000000</v>
      </c>
      <c r="N52" s="7" t="s">
        <v>197</v>
      </c>
      <c r="O52" s="16"/>
      <c r="P52" s="16"/>
      <c r="Q52" s="16"/>
      <c r="R52" s="16"/>
    </row>
    <row r="53" spans="1:18" s="21" customFormat="1" ht="38.25">
      <c r="A53" s="6">
        <v>36</v>
      </c>
      <c r="B53" s="7">
        <v>25</v>
      </c>
      <c r="C53" s="7">
        <v>3</v>
      </c>
      <c r="D53" s="8" t="s">
        <v>70</v>
      </c>
      <c r="E53" s="7" t="s">
        <v>71</v>
      </c>
      <c r="F53" s="23" t="s">
        <v>174</v>
      </c>
      <c r="G53" s="7" t="s">
        <v>52</v>
      </c>
      <c r="H53" s="7" t="s">
        <v>34</v>
      </c>
      <c r="I53" s="7" t="s">
        <v>61</v>
      </c>
      <c r="J53" s="7" t="s">
        <v>36</v>
      </c>
      <c r="K53" s="10">
        <v>400</v>
      </c>
      <c r="L53" s="11">
        <v>525000</v>
      </c>
      <c r="M53" s="11">
        <f>K53*L53</f>
        <v>210000000</v>
      </c>
      <c r="N53" s="7" t="s">
        <v>197</v>
      </c>
      <c r="O53" s="16"/>
      <c r="P53" s="16"/>
      <c r="Q53" s="16"/>
      <c r="R53" s="16"/>
    </row>
    <row r="54" spans="1:18" s="21" customFormat="1" ht="51">
      <c r="A54" s="6">
        <v>37</v>
      </c>
      <c r="B54" s="7">
        <v>32</v>
      </c>
      <c r="C54" s="7">
        <v>4</v>
      </c>
      <c r="D54" s="8" t="s">
        <v>86</v>
      </c>
      <c r="E54" s="7" t="s">
        <v>87</v>
      </c>
      <c r="F54" s="23" t="s">
        <v>181</v>
      </c>
      <c r="G54" s="7" t="s">
        <v>52</v>
      </c>
      <c r="H54" s="7" t="s">
        <v>74</v>
      </c>
      <c r="I54" s="7" t="s">
        <v>61</v>
      </c>
      <c r="J54" s="7" t="s">
        <v>36</v>
      </c>
      <c r="K54" s="10">
        <v>40</v>
      </c>
      <c r="L54" s="11">
        <v>850000</v>
      </c>
      <c r="M54" s="11">
        <f>K54*L54</f>
        <v>34000000</v>
      </c>
      <c r="N54" s="7" t="s">
        <v>198</v>
      </c>
      <c r="O54" s="16"/>
      <c r="P54" s="16"/>
      <c r="Q54" s="16"/>
      <c r="R54" s="16"/>
    </row>
    <row r="55" spans="1:18" s="21" customFormat="1" ht="38.25">
      <c r="A55" s="6">
        <v>38</v>
      </c>
      <c r="B55" s="7">
        <v>17</v>
      </c>
      <c r="C55" s="7">
        <v>5</v>
      </c>
      <c r="D55" s="8" t="s">
        <v>49</v>
      </c>
      <c r="E55" s="7" t="s">
        <v>50</v>
      </c>
      <c r="F55" s="23" t="s">
        <v>51</v>
      </c>
      <c r="G55" s="7" t="s">
        <v>52</v>
      </c>
      <c r="H55" s="7" t="s">
        <v>53</v>
      </c>
      <c r="I55" s="7" t="s">
        <v>54</v>
      </c>
      <c r="J55" s="7" t="s">
        <v>36</v>
      </c>
      <c r="K55" s="10">
        <v>100000</v>
      </c>
      <c r="L55" s="11">
        <v>7500</v>
      </c>
      <c r="M55" s="11">
        <f>K55*L55</f>
        <v>750000000</v>
      </c>
      <c r="N55" s="7" t="s">
        <v>195</v>
      </c>
      <c r="O55" s="16"/>
      <c r="P55" s="16"/>
      <c r="Q55" s="16"/>
      <c r="R55" s="16"/>
    </row>
    <row r="56" spans="1:18" s="21" customFormat="1" ht="38.25">
      <c r="A56" s="6">
        <v>39</v>
      </c>
      <c r="B56" s="7">
        <v>21</v>
      </c>
      <c r="C56" s="7">
        <v>6</v>
      </c>
      <c r="D56" s="8" t="s">
        <v>62</v>
      </c>
      <c r="E56" s="7" t="s">
        <v>63</v>
      </c>
      <c r="F56" s="23" t="s">
        <v>170</v>
      </c>
      <c r="G56" s="7" t="s">
        <v>52</v>
      </c>
      <c r="H56" s="7" t="s">
        <v>34</v>
      </c>
      <c r="I56" s="7" t="s">
        <v>61</v>
      </c>
      <c r="J56" s="7" t="s">
        <v>36</v>
      </c>
      <c r="K56" s="10">
        <v>200</v>
      </c>
      <c r="L56" s="11">
        <v>495000</v>
      </c>
      <c r="M56" s="11">
        <f>K56*L56</f>
        <v>99000000</v>
      </c>
      <c r="N56" s="7" t="s">
        <v>196</v>
      </c>
      <c r="O56" s="16"/>
      <c r="P56" s="16"/>
      <c r="Q56" s="16"/>
      <c r="R56" s="16"/>
    </row>
    <row r="57" spans="1:18" s="21" customFormat="1" ht="51">
      <c r="A57" s="6">
        <v>40</v>
      </c>
      <c r="B57" s="7">
        <v>20</v>
      </c>
      <c r="C57" s="7">
        <v>7</v>
      </c>
      <c r="D57" s="8" t="s">
        <v>59</v>
      </c>
      <c r="E57" s="7" t="s">
        <v>60</v>
      </c>
      <c r="F57" s="23" t="s">
        <v>169</v>
      </c>
      <c r="G57" s="7" t="s">
        <v>52</v>
      </c>
      <c r="H57" s="7" t="s">
        <v>53</v>
      </c>
      <c r="I57" s="7" t="s">
        <v>61</v>
      </c>
      <c r="J57" s="7" t="s">
        <v>36</v>
      </c>
      <c r="K57" s="10">
        <v>300</v>
      </c>
      <c r="L57" s="11">
        <v>2300000</v>
      </c>
      <c r="M57" s="11">
        <f>K57*L57</f>
        <v>690000000</v>
      </c>
      <c r="N57" s="7" t="s">
        <v>196</v>
      </c>
      <c r="O57" s="16"/>
      <c r="P57" s="16"/>
      <c r="Q57" s="16"/>
      <c r="R57" s="16"/>
    </row>
    <row r="58" spans="1:18" s="21" customFormat="1" ht="38.25">
      <c r="A58" s="6">
        <v>41</v>
      </c>
      <c r="B58" s="7">
        <v>18</v>
      </c>
      <c r="C58" s="7">
        <v>8</v>
      </c>
      <c r="D58" s="8" t="s">
        <v>55</v>
      </c>
      <c r="E58" s="7" t="s">
        <v>56</v>
      </c>
      <c r="F58" s="23" t="s">
        <v>167</v>
      </c>
      <c r="G58" s="7" t="s">
        <v>52</v>
      </c>
      <c r="H58" s="7" t="s">
        <v>53</v>
      </c>
      <c r="I58" s="7" t="s">
        <v>54</v>
      </c>
      <c r="J58" s="7" t="s">
        <v>36</v>
      </c>
      <c r="K58" s="10">
        <v>100000</v>
      </c>
      <c r="L58" s="11">
        <v>1500</v>
      </c>
      <c r="M58" s="11">
        <f>K58*L58</f>
        <v>150000000</v>
      </c>
      <c r="N58" s="7" t="s">
        <v>195</v>
      </c>
      <c r="O58" s="16"/>
      <c r="P58" s="16"/>
      <c r="Q58" s="16"/>
      <c r="R58" s="16"/>
    </row>
    <row r="59" spans="1:18" s="21" customFormat="1" ht="38.25">
      <c r="A59" s="6">
        <v>42</v>
      </c>
      <c r="B59" s="7">
        <v>19</v>
      </c>
      <c r="C59" s="7">
        <v>9</v>
      </c>
      <c r="D59" s="8" t="s">
        <v>57</v>
      </c>
      <c r="E59" s="7" t="s">
        <v>58</v>
      </c>
      <c r="F59" s="23" t="s">
        <v>168</v>
      </c>
      <c r="G59" s="7" t="s">
        <v>52</v>
      </c>
      <c r="H59" s="7" t="s">
        <v>53</v>
      </c>
      <c r="I59" s="7" t="s">
        <v>35</v>
      </c>
      <c r="J59" s="7" t="s">
        <v>36</v>
      </c>
      <c r="K59" s="10">
        <v>80</v>
      </c>
      <c r="L59" s="11">
        <v>2300000</v>
      </c>
      <c r="M59" s="11">
        <f>K59*L59</f>
        <v>184000000</v>
      </c>
      <c r="N59" s="7" t="s">
        <v>195</v>
      </c>
      <c r="O59" s="16"/>
      <c r="P59" s="16"/>
      <c r="Q59" s="16"/>
      <c r="R59" s="16"/>
    </row>
    <row r="60" spans="1:18" s="21" customFormat="1" ht="38.25">
      <c r="A60" s="6">
        <v>43</v>
      </c>
      <c r="B60" s="7">
        <v>28</v>
      </c>
      <c r="C60" s="7">
        <v>10</v>
      </c>
      <c r="D60" s="8" t="s">
        <v>77</v>
      </c>
      <c r="E60" s="7" t="s">
        <v>78</v>
      </c>
      <c r="F60" s="23" t="s">
        <v>177</v>
      </c>
      <c r="G60" s="7" t="s">
        <v>52</v>
      </c>
      <c r="H60" s="7" t="s">
        <v>74</v>
      </c>
      <c r="I60" s="7" t="s">
        <v>61</v>
      </c>
      <c r="J60" s="7" t="s">
        <v>36</v>
      </c>
      <c r="K60" s="10">
        <v>20</v>
      </c>
      <c r="L60" s="11">
        <v>850000</v>
      </c>
      <c r="M60" s="11">
        <f>K60*L60</f>
        <v>17000000</v>
      </c>
      <c r="N60" s="7" t="s">
        <v>197</v>
      </c>
      <c r="O60" s="16"/>
      <c r="P60" s="16"/>
      <c r="Q60" s="16"/>
      <c r="R60" s="16"/>
    </row>
    <row r="61" spans="1:18" s="21" customFormat="1" ht="38.25">
      <c r="A61" s="6">
        <v>44</v>
      </c>
      <c r="B61" s="7">
        <v>29</v>
      </c>
      <c r="C61" s="7">
        <v>11</v>
      </c>
      <c r="D61" s="8" t="s">
        <v>79</v>
      </c>
      <c r="E61" s="7" t="s">
        <v>80</v>
      </c>
      <c r="F61" s="23" t="s">
        <v>178</v>
      </c>
      <c r="G61" s="7" t="s">
        <v>52</v>
      </c>
      <c r="H61" s="7" t="s">
        <v>74</v>
      </c>
      <c r="I61" s="7" t="s">
        <v>61</v>
      </c>
      <c r="J61" s="7" t="s">
        <v>36</v>
      </c>
      <c r="K61" s="10">
        <v>200</v>
      </c>
      <c r="L61" s="11">
        <v>850000</v>
      </c>
      <c r="M61" s="11">
        <f>K61*L61</f>
        <v>170000000</v>
      </c>
      <c r="N61" s="7" t="s">
        <v>197</v>
      </c>
      <c r="O61" s="16"/>
      <c r="P61" s="16"/>
      <c r="Q61" s="16"/>
      <c r="R61" s="16"/>
    </row>
    <row r="62" spans="1:18" s="21" customFormat="1" ht="38.25">
      <c r="A62" s="6">
        <v>45</v>
      </c>
      <c r="B62" s="7">
        <v>22</v>
      </c>
      <c r="C62" s="7">
        <v>12</v>
      </c>
      <c r="D62" s="8" t="s">
        <v>64</v>
      </c>
      <c r="E62" s="7" t="s">
        <v>65</v>
      </c>
      <c r="F62" s="23" t="s">
        <v>171</v>
      </c>
      <c r="G62" s="7" t="s">
        <v>52</v>
      </c>
      <c r="H62" s="7" t="s">
        <v>53</v>
      </c>
      <c r="I62" s="7" t="s">
        <v>61</v>
      </c>
      <c r="J62" s="7" t="s">
        <v>36</v>
      </c>
      <c r="K62" s="10">
        <v>400</v>
      </c>
      <c r="L62" s="11">
        <v>670000</v>
      </c>
      <c r="M62" s="11">
        <f>K62*L62</f>
        <v>268000000</v>
      </c>
      <c r="N62" s="7" t="s">
        <v>196</v>
      </c>
      <c r="O62" s="16"/>
      <c r="P62" s="16"/>
      <c r="Q62" s="16"/>
      <c r="R62" s="16"/>
    </row>
    <row r="63" spans="1:18" s="21" customFormat="1" ht="38.25">
      <c r="A63" s="6">
        <v>46</v>
      </c>
      <c r="B63" s="7">
        <v>23</v>
      </c>
      <c r="C63" s="7">
        <v>13</v>
      </c>
      <c r="D63" s="8" t="s">
        <v>66</v>
      </c>
      <c r="E63" s="7" t="s">
        <v>67</v>
      </c>
      <c r="F63" s="23" t="s">
        <v>172</v>
      </c>
      <c r="G63" s="7" t="s">
        <v>52</v>
      </c>
      <c r="H63" s="7" t="s">
        <v>34</v>
      </c>
      <c r="I63" s="7" t="s">
        <v>61</v>
      </c>
      <c r="J63" s="7" t="s">
        <v>36</v>
      </c>
      <c r="K63" s="10">
        <v>300</v>
      </c>
      <c r="L63" s="11">
        <v>470000</v>
      </c>
      <c r="M63" s="11">
        <f>K63*L63</f>
        <v>141000000</v>
      </c>
      <c r="N63" s="7" t="s">
        <v>196</v>
      </c>
      <c r="O63" s="16"/>
      <c r="P63" s="16"/>
      <c r="Q63" s="16"/>
      <c r="R63" s="16"/>
    </row>
    <row r="64" spans="1:18" s="21" customFormat="1" ht="38.25">
      <c r="A64" s="6">
        <v>47</v>
      </c>
      <c r="B64" s="7">
        <v>27</v>
      </c>
      <c r="C64" s="7">
        <v>14</v>
      </c>
      <c r="D64" s="8" t="s">
        <v>75</v>
      </c>
      <c r="E64" s="7" t="s">
        <v>76</v>
      </c>
      <c r="F64" s="23" t="s">
        <v>176</v>
      </c>
      <c r="G64" s="7" t="s">
        <v>52</v>
      </c>
      <c r="H64" s="7" t="s">
        <v>74</v>
      </c>
      <c r="I64" s="7" t="s">
        <v>61</v>
      </c>
      <c r="J64" s="7" t="s">
        <v>36</v>
      </c>
      <c r="K64" s="10">
        <v>200</v>
      </c>
      <c r="L64" s="11">
        <v>1200000</v>
      </c>
      <c r="M64" s="11">
        <f>K64*L64</f>
        <v>240000000</v>
      </c>
      <c r="N64" s="7" t="s">
        <v>197</v>
      </c>
      <c r="O64" s="16"/>
      <c r="P64" s="16"/>
      <c r="Q64" s="16"/>
      <c r="R64" s="16"/>
    </row>
    <row r="65" spans="1:18" s="21" customFormat="1" ht="63.75">
      <c r="A65" s="6">
        <v>48</v>
      </c>
      <c r="B65" s="7">
        <v>30</v>
      </c>
      <c r="C65" s="7">
        <v>15</v>
      </c>
      <c r="D65" s="8" t="s">
        <v>81</v>
      </c>
      <c r="E65" s="7" t="s">
        <v>82</v>
      </c>
      <c r="F65" s="23" t="s">
        <v>179</v>
      </c>
      <c r="G65" s="7" t="s">
        <v>52</v>
      </c>
      <c r="H65" s="7" t="s">
        <v>53</v>
      </c>
      <c r="I65" s="7" t="s">
        <v>61</v>
      </c>
      <c r="J65" s="7" t="s">
        <v>36</v>
      </c>
      <c r="K65" s="10">
        <v>80</v>
      </c>
      <c r="L65" s="11">
        <v>9500000</v>
      </c>
      <c r="M65" s="11">
        <f>K65*L65</f>
        <v>760000000</v>
      </c>
      <c r="N65" s="7" t="s">
        <v>197</v>
      </c>
      <c r="O65" s="16"/>
      <c r="P65" s="16"/>
      <c r="Q65" s="16"/>
      <c r="R65" s="16"/>
    </row>
    <row r="66" spans="1:18" s="21" customFormat="1" ht="38.25">
      <c r="A66" s="6">
        <v>49</v>
      </c>
      <c r="B66" s="7">
        <v>24</v>
      </c>
      <c r="C66" s="7">
        <v>16</v>
      </c>
      <c r="D66" s="8" t="s">
        <v>68</v>
      </c>
      <c r="E66" s="7" t="s">
        <v>69</v>
      </c>
      <c r="F66" s="23" t="s">
        <v>173</v>
      </c>
      <c r="G66" s="7" t="s">
        <v>52</v>
      </c>
      <c r="H66" s="7" t="s">
        <v>53</v>
      </c>
      <c r="I66" s="7" t="s">
        <v>35</v>
      </c>
      <c r="J66" s="7" t="s">
        <v>36</v>
      </c>
      <c r="K66" s="10">
        <v>30</v>
      </c>
      <c r="L66" s="11">
        <v>11000000</v>
      </c>
      <c r="M66" s="11">
        <f>K66*L66</f>
        <v>330000000</v>
      </c>
      <c r="N66" s="7" t="s">
        <v>196</v>
      </c>
      <c r="O66" s="16"/>
      <c r="P66" s="16"/>
      <c r="Q66" s="16"/>
      <c r="R66" s="16"/>
    </row>
    <row r="67" spans="1:18" s="35" customFormat="1" ht="12.75">
      <c r="A67" s="27" t="s">
        <v>203</v>
      </c>
      <c r="B67" s="28"/>
      <c r="C67" s="28"/>
      <c r="D67" s="29"/>
      <c r="E67" s="30"/>
      <c r="F67" s="30"/>
      <c r="G67" s="30"/>
      <c r="H67" s="30"/>
      <c r="I67" s="31"/>
      <c r="J67" s="30"/>
      <c r="K67" s="32"/>
      <c r="L67" s="33"/>
      <c r="M67" s="34">
        <f>SUM(M51:M66)</f>
        <v>4280000000</v>
      </c>
      <c r="N67" s="30"/>
    </row>
    <row r="68" spans="1:18" ht="12.75">
      <c r="A68" s="27" t="s">
        <v>187</v>
      </c>
      <c r="B68" s="28"/>
      <c r="C68" s="28"/>
      <c r="D68" s="28"/>
      <c r="E68" s="1"/>
      <c r="F68" s="1"/>
      <c r="G68" s="1"/>
      <c r="H68" s="1"/>
      <c r="I68" s="1"/>
      <c r="J68" s="1"/>
      <c r="K68" s="3"/>
      <c r="L68" s="4"/>
      <c r="M68" s="1"/>
      <c r="N68" s="5"/>
    </row>
    <row r="69" spans="1:18" s="21" customFormat="1" ht="63.75">
      <c r="A69" s="6">
        <v>50</v>
      </c>
      <c r="B69" s="7">
        <v>1</v>
      </c>
      <c r="C69" s="7"/>
      <c r="D69" s="8" t="s">
        <v>31</v>
      </c>
      <c r="E69" s="7" t="s">
        <v>31</v>
      </c>
      <c r="F69" s="7" t="s">
        <v>32</v>
      </c>
      <c r="G69" s="7" t="s">
        <v>33</v>
      </c>
      <c r="H69" s="7" t="s">
        <v>34</v>
      </c>
      <c r="I69" s="7" t="s">
        <v>35</v>
      </c>
      <c r="J69" s="7" t="s">
        <v>36</v>
      </c>
      <c r="K69" s="10">
        <v>100</v>
      </c>
      <c r="L69" s="11">
        <v>6000000</v>
      </c>
      <c r="M69" s="11">
        <f t="shared" si="1"/>
        <v>600000000</v>
      </c>
      <c r="N69" s="7" t="s">
        <v>189</v>
      </c>
    </row>
    <row r="70" spans="1:18" s="35" customFormat="1" ht="12.75">
      <c r="A70" s="27" t="s">
        <v>204</v>
      </c>
      <c r="B70" s="28"/>
      <c r="C70" s="28"/>
      <c r="D70" s="29"/>
      <c r="E70" s="30"/>
      <c r="F70" s="30"/>
      <c r="G70" s="30"/>
      <c r="H70" s="30"/>
      <c r="I70" s="31"/>
      <c r="J70" s="30"/>
      <c r="K70" s="32"/>
      <c r="L70" s="33"/>
      <c r="M70" s="34">
        <f>SUM(M69)</f>
        <v>600000000</v>
      </c>
      <c r="N70" s="30"/>
    </row>
    <row r="71" spans="1:18" ht="12.75">
      <c r="A71" s="27" t="s">
        <v>188</v>
      </c>
      <c r="B71" s="28"/>
      <c r="C71" s="28"/>
      <c r="D71" s="28"/>
      <c r="E71" s="1"/>
      <c r="F71" s="1"/>
      <c r="G71" s="1"/>
      <c r="H71" s="1"/>
      <c r="I71" s="1"/>
      <c r="J71" s="1"/>
      <c r="K71" s="3"/>
      <c r="L71" s="4"/>
      <c r="M71" s="1"/>
      <c r="N71" s="5"/>
    </row>
    <row r="72" spans="1:18" s="21" customFormat="1" ht="38.25">
      <c r="A72" s="6">
        <v>51</v>
      </c>
      <c r="B72" s="6">
        <v>12</v>
      </c>
      <c r="C72" s="6"/>
      <c r="D72" s="13" t="s">
        <v>26</v>
      </c>
      <c r="E72" s="6" t="s">
        <v>27</v>
      </c>
      <c r="F72" s="6" t="s">
        <v>28</v>
      </c>
      <c r="G72" s="6" t="s">
        <v>29</v>
      </c>
      <c r="H72" s="6" t="s">
        <v>14</v>
      </c>
      <c r="I72" s="6" t="s">
        <v>160</v>
      </c>
      <c r="J72" s="6" t="s">
        <v>30</v>
      </c>
      <c r="K72" s="19">
        <v>25000</v>
      </c>
      <c r="L72" s="20">
        <v>37800</v>
      </c>
      <c r="M72" s="12">
        <f t="shared" si="1"/>
        <v>945000000</v>
      </c>
      <c r="N72" s="7" t="s">
        <v>199</v>
      </c>
    </row>
    <row r="73" spans="1:18" s="35" customFormat="1" ht="12.75">
      <c r="A73" s="27" t="s">
        <v>204</v>
      </c>
      <c r="B73" s="28"/>
      <c r="C73" s="28"/>
      <c r="D73" s="29"/>
      <c r="E73" s="30"/>
      <c r="F73" s="30"/>
      <c r="G73" s="30"/>
      <c r="H73" s="30"/>
      <c r="I73" s="31"/>
      <c r="J73" s="30"/>
      <c r="K73" s="32"/>
      <c r="L73" s="33"/>
      <c r="M73" s="34">
        <f>SUM(M72)</f>
        <v>945000000</v>
      </c>
      <c r="N73" s="30"/>
    </row>
    <row r="74" spans="1:18" s="24" customFormat="1" ht="12.75">
      <c r="A74" s="27" t="s">
        <v>205</v>
      </c>
      <c r="B74" s="28"/>
      <c r="C74" s="28"/>
      <c r="D74" s="29"/>
      <c r="E74" s="25"/>
      <c r="F74" s="25"/>
      <c r="G74" s="25"/>
      <c r="H74" s="25"/>
      <c r="I74" s="1"/>
      <c r="J74" s="25"/>
      <c r="K74" s="25"/>
      <c r="L74" s="25"/>
      <c r="M74" s="26">
        <f>M16+M22+M43+M49+M67+M70+M73</f>
        <v>21516325000</v>
      </c>
      <c r="N74" s="25"/>
    </row>
    <row r="75" spans="1:18" ht="12.75">
      <c r="H75" s="36" t="s">
        <v>206</v>
      </c>
      <c r="I75" s="36"/>
      <c r="J75" s="36"/>
      <c r="K75" s="36"/>
      <c r="L75" s="36"/>
      <c r="M75" s="36"/>
      <c r="N75" s="36"/>
    </row>
    <row r="77" spans="1:18" ht="12.75">
      <c r="L77" s="61" t="s">
        <v>215</v>
      </c>
      <c r="M77" s="61"/>
    </row>
    <row r="78" spans="1:18" ht="12.75">
      <c r="L78" s="24"/>
      <c r="M78" s="24"/>
    </row>
    <row r="79" spans="1:18" ht="12.75">
      <c r="L79" s="24"/>
      <c r="M79" s="24"/>
    </row>
    <row r="80" spans="1:18" ht="12.75">
      <c r="L80" s="24"/>
      <c r="M80" s="24"/>
    </row>
    <row r="81" spans="12:13" ht="12.75">
      <c r="L81" s="24"/>
      <c r="M81" s="24"/>
    </row>
    <row r="82" spans="12:13" ht="12.75">
      <c r="L82" s="24"/>
      <c r="M82" s="24"/>
    </row>
    <row r="83" spans="12:13" ht="12.75">
      <c r="L83" s="61" t="s">
        <v>216</v>
      </c>
      <c r="M83" s="61"/>
    </row>
  </sheetData>
  <autoFilter ref="A8:N74"/>
  <sortState ref="A40:R55">
    <sortCondition ref="A40:A55"/>
  </sortState>
  <mergeCells count="25">
    <mergeCell ref="L77:M77"/>
    <mergeCell ref="L83:M83"/>
    <mergeCell ref="A73:D73"/>
    <mergeCell ref="A74:D74"/>
    <mergeCell ref="H75:N75"/>
    <mergeCell ref="A1:D1"/>
    <mergeCell ref="I1:O1"/>
    <mergeCell ref="A2:D2"/>
    <mergeCell ref="I2:O2"/>
    <mergeCell ref="A4:O4"/>
    <mergeCell ref="A5:O5"/>
    <mergeCell ref="A6:O6"/>
    <mergeCell ref="A71:D71"/>
    <mergeCell ref="A16:D16"/>
    <mergeCell ref="A22:D22"/>
    <mergeCell ref="A43:D43"/>
    <mergeCell ref="A49:D49"/>
    <mergeCell ref="A67:D67"/>
    <mergeCell ref="A70:D70"/>
    <mergeCell ref="A9:D9"/>
    <mergeCell ref="A17:D17"/>
    <mergeCell ref="A23:D23"/>
    <mergeCell ref="A44:D44"/>
    <mergeCell ref="A50:D50"/>
    <mergeCell ref="A68:D68"/>
  </mergeCells>
  <pageMargins left="0" right="0" top="0.5" bottom="0.5" header="0" footer="0"/>
  <pageSetup paperSize="9" scale="7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PCPV</dc:creator>
  <cp:lastModifiedBy>Vy</cp:lastModifiedBy>
  <dcterms:created xsi:type="dcterms:W3CDTF">2019-04-08T07:16:00Z</dcterms:created>
  <dcterms:modified xsi:type="dcterms:W3CDTF">2019-08-13T06:42:44Z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1033-10.2.0.7644</vt:lpwstr>
  </property>
</Properties>
</file>